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Меню апрель 2022" sheetId="1" state="visible" r:id="rId2"/>
  </sheets>
  <definedNames>
    <definedName function="false" hidden="false" localSheetId="0" name="_xlnm.Print_Area" vbProcedure="false">'Меню апрель 2022'!$A$1:$U$240</definedName>
    <definedName function="false" hidden="false" localSheetId="0" name="Print_Area_0" vbProcedure="false">'Меню апрель 2022'!$A$1:$T$240</definedName>
    <definedName function="false" hidden="false" localSheetId="0" name="_xlnm._FilterDatabase" vbProcedure="false">'Меню апрель 2022'!$L$207:$S$209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<sst xmlns="http://schemas.openxmlformats.org/spreadsheetml/2006/main" count="594" uniqueCount="178">
  <si>
    <t xml:space="preserve">Согласовано:</t>
  </si>
  <si>
    <t xml:space="preserve">Утверждаю:</t>
  </si>
  <si>
    <t xml:space="preserve">Директор МБОУ СОШ № </t>
  </si>
  <si>
    <t xml:space="preserve">Организатор питания</t>
  </si>
  <si>
    <t xml:space="preserve">___________________/_______________/</t>
  </si>
  <si>
    <t xml:space="preserve">"_____"_______________________2024г</t>
  </si>
  <si>
    <t xml:space="preserve">"_____"_______________________2024г.</t>
  </si>
  <si>
    <t xml:space="preserve">                    ДВУХНЕДЕЛЬНОЕ МЕНЮ</t>
  </si>
  <si>
    <t xml:space="preserve">                           на осенне-зимний период 2024/2025 учебного года</t>
  </si>
  <si>
    <t xml:space="preserve">                                          для детей участников СВО, обучающихся в общеобразовательных организациях Георгиевского городского округа Ставропольского края </t>
  </si>
  <si>
    <t xml:space="preserve">                     в возрасте от 12  до 18 лет </t>
  </si>
  <si>
    <t xml:space="preserve">                   ЗАВТРАК И ОБЕД</t>
  </si>
  <si>
    <t xml:space="preserve">Прием пищи</t>
  </si>
  <si>
    <t xml:space="preserve">Наименование блюд</t>
  </si>
  <si>
    <t xml:space="preserve">Выход</t>
  </si>
  <si>
    <t xml:space="preserve">Б.</t>
  </si>
  <si>
    <t xml:space="preserve">Ж.</t>
  </si>
  <si>
    <t xml:space="preserve">У.</t>
  </si>
  <si>
    <t xml:space="preserve">к-во Ккал</t>
  </si>
  <si>
    <t xml:space="preserve">Витамины, мг</t>
  </si>
  <si>
    <t xml:space="preserve">Минералы, мг</t>
  </si>
  <si>
    <t xml:space="preserve">№ рецептуры</t>
  </si>
  <si>
    <t xml:space="preserve">12-18 лет</t>
  </si>
  <si>
    <t xml:space="preserve">В1</t>
  </si>
  <si>
    <t xml:space="preserve">В2</t>
  </si>
  <si>
    <t xml:space="preserve">РР</t>
  </si>
  <si>
    <t xml:space="preserve">С</t>
  </si>
  <si>
    <t xml:space="preserve">Са</t>
  </si>
  <si>
    <t xml:space="preserve">Мg</t>
  </si>
  <si>
    <t xml:space="preserve">Р</t>
  </si>
  <si>
    <t xml:space="preserve">Fе</t>
  </si>
  <si>
    <t xml:space="preserve"> 1 ДЕНЬ </t>
  </si>
  <si>
    <t xml:space="preserve">ЗАВТРАК</t>
  </si>
  <si>
    <t xml:space="preserve">Суп молочный с крупой рисовой</t>
  </si>
  <si>
    <t xml:space="preserve">200/5</t>
  </si>
  <si>
    <t xml:space="preserve">Дели принт 2005-121</t>
  </si>
  <si>
    <t xml:space="preserve">Сыр «Российский»</t>
  </si>
  <si>
    <t xml:space="preserve">Дели принт 2005-15</t>
  </si>
  <si>
    <t xml:space="preserve">Булочка «Домашняя»</t>
  </si>
  <si>
    <t xml:space="preserve">1/50</t>
  </si>
  <si>
    <t xml:space="preserve">Дели принт 2005-424</t>
  </si>
  <si>
    <t xml:space="preserve">Чай с лимоном</t>
  </si>
  <si>
    <t xml:space="preserve">200/15/7</t>
  </si>
  <si>
    <t xml:space="preserve">Дели принт 2005-377</t>
  </si>
  <si>
    <t xml:space="preserve">Фрукты (яблоко, апельсин или банан)</t>
  </si>
  <si>
    <t xml:space="preserve">1/150</t>
  </si>
  <si>
    <t xml:space="preserve">Дели принт 2005-338</t>
  </si>
  <si>
    <t xml:space="preserve">Итого</t>
  </si>
  <si>
    <t xml:space="preserve">ОБЕД</t>
  </si>
  <si>
    <t xml:space="preserve">Овощи натуральные соленые или свежие</t>
  </si>
  <si>
    <t xml:space="preserve">Дели принт 2005-70/71</t>
  </si>
  <si>
    <t xml:space="preserve">Суп картофельный с бобовыми (горохом)</t>
  </si>
  <si>
    <t xml:space="preserve">Дели принт 2005-102</t>
  </si>
  <si>
    <t xml:space="preserve">Котлеты или биточки рыбные</t>
  </si>
  <si>
    <t xml:space="preserve">100/5</t>
  </si>
  <si>
    <t xml:space="preserve">Дели принт 2005-234</t>
  </si>
  <si>
    <t xml:space="preserve">Каша рассыпчатая гречневая</t>
  </si>
  <si>
    <t xml:space="preserve">180/5</t>
  </si>
  <si>
    <t xml:space="preserve">Дели принт 2005-302</t>
  </si>
  <si>
    <t xml:space="preserve">Компот из свежих плодов</t>
  </si>
  <si>
    <t xml:space="preserve">Дели принт 2005-342</t>
  </si>
  <si>
    <t xml:space="preserve">Хлеб пшеничный </t>
  </si>
  <si>
    <t xml:space="preserve">Перевалов А.Я. 2012-122</t>
  </si>
  <si>
    <t xml:space="preserve">Хлеб ржано-пшеничный</t>
  </si>
  <si>
    <t xml:space="preserve">Перевалов А.Я. 2012-124</t>
  </si>
  <si>
    <t xml:space="preserve">Итого день</t>
  </si>
  <si>
    <t xml:space="preserve">2 ДЕНЬ </t>
  </si>
  <si>
    <t xml:space="preserve">Кнели из кур, бройлер-цыплят с рисом</t>
  </si>
  <si>
    <t xml:space="preserve">Дели принт 2005-301</t>
  </si>
  <si>
    <t xml:space="preserve">Макаронные изделия отварные с маслом</t>
  </si>
  <si>
    <t xml:space="preserve">Дели принт 2005-203</t>
  </si>
  <si>
    <t xml:space="preserve">Компот из смеси сухофруктов</t>
  </si>
  <si>
    <t xml:space="preserve">Дели принт 2005-349</t>
  </si>
  <si>
    <t xml:space="preserve">Сок фруктовый</t>
  </si>
  <si>
    <t xml:space="preserve">1/200</t>
  </si>
  <si>
    <t xml:space="preserve">пром.</t>
  </si>
  <si>
    <t xml:space="preserve">Икра свекольная</t>
  </si>
  <si>
    <t xml:space="preserve">Дели принт 2005-75</t>
  </si>
  <si>
    <t xml:space="preserve">Суп картофельный с крупой пшеничной</t>
  </si>
  <si>
    <t xml:space="preserve">Дели принт 2005-101</t>
  </si>
  <si>
    <t xml:space="preserve">Тефтели 2-ой вариант </t>
  </si>
  <si>
    <t xml:space="preserve">Дели принт 2005-279</t>
  </si>
  <si>
    <t xml:space="preserve">Соус сметанный с томатом</t>
  </si>
  <si>
    <t xml:space="preserve">Дели принт 2005-331</t>
  </si>
  <si>
    <t xml:space="preserve">Картофель отварной</t>
  </si>
  <si>
    <t xml:space="preserve">Дели принт 2005-310</t>
  </si>
  <si>
    <t xml:space="preserve">Чай с сахаром</t>
  </si>
  <si>
    <t xml:space="preserve">200/15</t>
  </si>
  <si>
    <t xml:space="preserve">Дели принт 2005-376</t>
  </si>
  <si>
    <t xml:space="preserve"> 3 ДЕНЬ </t>
  </si>
  <si>
    <t xml:space="preserve">Запеканка из творога со сгущенным молоком</t>
  </si>
  <si>
    <t xml:space="preserve">200/20</t>
  </si>
  <si>
    <t xml:space="preserve">Дели принт 2005-223</t>
  </si>
  <si>
    <t xml:space="preserve">Какао с молоком</t>
  </si>
  <si>
    <t xml:space="preserve">Дели принт 2005-382</t>
  </si>
  <si>
    <t xml:space="preserve">Икра морковная</t>
  </si>
  <si>
    <t xml:space="preserve">Борщ с капустой и картофелем</t>
  </si>
  <si>
    <t xml:space="preserve">250/5</t>
  </si>
  <si>
    <t xml:space="preserve">Дели принт 2005-82</t>
  </si>
  <si>
    <t xml:space="preserve">Котлета рубленная из бройлер-цыплят</t>
  </si>
  <si>
    <t xml:space="preserve">Дели принт 2005-295</t>
  </si>
  <si>
    <t xml:space="preserve">Пюре из бобовых с маслом</t>
  </si>
  <si>
    <t xml:space="preserve">Дели принт 2005-199</t>
  </si>
  <si>
    <t xml:space="preserve">Компот из лимонов</t>
  </si>
  <si>
    <t xml:space="preserve">Здобнов А.И. — 864</t>
  </si>
  <si>
    <t xml:space="preserve"> 4 ДЕНЬ </t>
  </si>
  <si>
    <t xml:space="preserve">Рыба, тушенная в томате с овощами</t>
  </si>
  <si>
    <t xml:space="preserve">100/50</t>
  </si>
  <si>
    <t xml:space="preserve">Дели принт 2005-229</t>
  </si>
  <si>
    <t xml:space="preserve">Пюре картофельное</t>
  </si>
  <si>
    <t xml:space="preserve">Дели принт 2005-312</t>
  </si>
  <si>
    <t xml:space="preserve">Суп картофельный с макаронными изделиями</t>
  </si>
  <si>
    <t xml:space="preserve">Дели принт 2005-103</t>
  </si>
  <si>
    <t xml:space="preserve">Птица, тушенная в соусе</t>
  </si>
  <si>
    <t xml:space="preserve">Дели принт 2005-290</t>
  </si>
  <si>
    <t xml:space="preserve">Каша рассыпчатая пшеничная</t>
  </si>
  <si>
    <t xml:space="preserve"> </t>
  </si>
  <si>
    <t xml:space="preserve"> 5 ДЕНЬ </t>
  </si>
  <si>
    <t xml:space="preserve">Каша жидкая молочная из гречневой крупы</t>
  </si>
  <si>
    <t xml:space="preserve">Дели принт 2005-183</t>
  </si>
  <si>
    <t xml:space="preserve">Йогурт 2,5% жирности</t>
  </si>
  <si>
    <t xml:space="preserve">1/125</t>
  </si>
  <si>
    <t xml:space="preserve">Икра овощная</t>
  </si>
  <si>
    <t xml:space="preserve">Дели принт 2012-55</t>
  </si>
  <si>
    <t xml:space="preserve">Суп картофельный с бобовыми (фасоль)</t>
  </si>
  <si>
    <t xml:space="preserve">Кисель из яблок</t>
  </si>
  <si>
    <t xml:space="preserve">Дели принт 2005-352</t>
  </si>
  <si>
    <t xml:space="preserve">6 ДЕНЬ </t>
  </si>
  <si>
    <t xml:space="preserve">Плов из птицы</t>
  </si>
  <si>
    <t xml:space="preserve">100/180</t>
  </si>
  <si>
    <t xml:space="preserve">Дели принт 2005-291</t>
  </si>
  <si>
    <t xml:space="preserve">Горошек овощной отварной с маслом</t>
  </si>
  <si>
    <t xml:space="preserve">Дели принт 2005-131</t>
  </si>
  <si>
    <t xml:space="preserve">Рассольник Ленинградский</t>
  </si>
  <si>
    <t xml:space="preserve">Дели принт 2005-96</t>
  </si>
  <si>
    <t xml:space="preserve">Биточки рубленные из птицы</t>
  </si>
  <si>
    <t xml:space="preserve">Дели принт 2012-306</t>
  </si>
  <si>
    <t xml:space="preserve">Капуста тушеная</t>
  </si>
  <si>
    <t xml:space="preserve">Дели принт 2005-321</t>
  </si>
  <si>
    <t xml:space="preserve">7 ДЕНЬ </t>
  </si>
  <si>
    <t xml:space="preserve">Каша жидкая молочная из манной крупы</t>
  </si>
  <si>
    <t xml:space="preserve">Дели принт 2005-181</t>
  </si>
  <si>
    <t xml:space="preserve">Булочка с изюмом</t>
  </si>
  <si>
    <t xml:space="preserve">Кофейный напиток с молоком</t>
  </si>
  <si>
    <t xml:space="preserve">Дели принт 2005-379</t>
  </si>
  <si>
    <t xml:space="preserve">Суп картофельный с крупой рисовой</t>
  </si>
  <si>
    <t xml:space="preserve">Голубцы ленивые</t>
  </si>
  <si>
    <t xml:space="preserve">100</t>
  </si>
  <si>
    <t xml:space="preserve">Дели принт 2012-298</t>
  </si>
  <si>
    <t xml:space="preserve">Соус сметанный с томатом </t>
  </si>
  <si>
    <t xml:space="preserve">Дели принт 2012-331</t>
  </si>
  <si>
    <t xml:space="preserve">8 ДЕНЬ </t>
  </si>
  <si>
    <t xml:space="preserve">Кукуруза отварная с маслом</t>
  </si>
  <si>
    <t xml:space="preserve">Дели принт 2005-133</t>
  </si>
  <si>
    <t xml:space="preserve">Щи из свежей капусты с картофелем</t>
  </si>
  <si>
    <t xml:space="preserve">Дели принт 2005-88</t>
  </si>
  <si>
    <t xml:space="preserve">9 ДЕНЬ </t>
  </si>
  <si>
    <t xml:space="preserve">Каша пшенная молочная жидкая</t>
  </si>
  <si>
    <t xml:space="preserve">Перевалов А.Я. 2012-282</t>
  </si>
  <si>
    <t xml:space="preserve">Суп-лапша домашняя</t>
  </si>
  <si>
    <t xml:space="preserve">Здобнов А.И.-218/1066</t>
  </si>
  <si>
    <t xml:space="preserve">Птица отварная</t>
  </si>
  <si>
    <t xml:space="preserve">Дели принт 2005-288</t>
  </si>
  <si>
    <t xml:space="preserve">10 ДЕНЬ </t>
  </si>
  <si>
    <t xml:space="preserve">Рис отварной</t>
  </si>
  <si>
    <t xml:space="preserve">Дели принт 2005-304</t>
  </si>
  <si>
    <t xml:space="preserve">Среднее значение за 10 дней завтрак</t>
  </si>
  <si>
    <t xml:space="preserve">Суп картофельный с  клецками</t>
  </si>
  <si>
    <t xml:space="preserve">Дели принт 2005-108/109</t>
  </si>
  <si>
    <t xml:space="preserve">Среднее значение за 10 дней обед</t>
  </si>
  <si>
    <t xml:space="preserve">Среднее значение за 10 дней</t>
  </si>
  <si>
    <t xml:space="preserve">Сборник рецепту блюд и кулинарных изделий для питания школьников Дели принт Москва 2005 г. М.П.Могильный</t>
  </si>
  <si>
    <t xml:space="preserve">Сборник рецепту блюд и кулинарных изделий для питания детей Дели принт Москва 2012 г. М.П.Могильный</t>
  </si>
  <si>
    <t xml:space="preserve">Сборник рецептур блюд и кулинарных изделий для ДОО и дет. оздоровительных учреждений Пермь 2012 г. А.Я.Перевалов</t>
  </si>
  <si>
    <t xml:space="preserve">Сборник рецептур блюд и кулинарных изделий. Москва "Лада" 2005 г. А.И.Здобнов</t>
  </si>
  <si>
    <t xml:space="preserve">Соотношение белков,жиров,углеводов 1:1:4</t>
  </si>
  <si>
    <t xml:space="preserve">Ведущий инженер-технолог МКУ "Ресурсный центр" </t>
  </si>
  <si>
    <t xml:space="preserve">И.А.Чалая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</si>
</sst>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7];[RED]\-#,##0.00\ [$€-407]"/>
    <numFmt numFmtId="166" formatCode="0"/>
    <numFmt numFmtId="167" formatCode="0.00"/>
    <numFmt numFmtId="168" formatCode="@"/>
  </numFmts>
  <fonts count="15">
    <font>
      <sz val="11"/>
      <color rgb="FF00000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i val="true"/>
      <sz val="16"/>
      <color rgb="FF000000"/>
      <name val="Arial"/>
      <family val="2"/>
      <charset val="204"/>
    </font>
    <font>
      <b val="true"/>
      <i val="true"/>
      <u val="single"/>
      <sz val="11"/>
      <color rgb="FF000000"/>
      <name val="Arial"/>
      <family val="2"/>
      <charset val="204"/>
    </font>
    <font>
      <b val="true"/>
      <i val="true"/>
      <sz val="14"/>
      <color rgb="FFFF0000"/>
      <name val="Times New Roman"/>
      <family val="1"/>
      <charset val="1"/>
    </font>
    <font>
      <i val="true"/>
      <sz val="14"/>
      <color rgb="FFFF0000"/>
      <name val="Times New Roman"/>
      <family val="1"/>
      <charset val="1"/>
    </font>
    <font>
      <b val="true"/>
      <i val="true"/>
      <sz val="14"/>
      <color rgb="FF000000"/>
      <name val="Times New Roman"/>
      <family val="1"/>
      <charset val="1"/>
    </font>
    <font>
      <i val="true"/>
      <sz val="14"/>
      <color rgb="FF000000"/>
      <name val="Times New Roman"/>
      <family val="1"/>
      <charset val="1"/>
    </font>
    <font>
      <i val="true"/>
      <sz val="14"/>
      <name val="Times New Roman"/>
      <family val="1"/>
      <charset val="1"/>
    </font>
    <font>
      <i val="true"/>
      <sz val="14"/>
      <color rgb="FF000000"/>
      <name val="Times New Roman"/>
      <family val="1"/>
      <charset val="204"/>
    </font>
    <font>
      <i val="true"/>
      <sz val="14"/>
      <color rgb="FFC9211E"/>
      <name val="Times New Roman"/>
      <family val="1"/>
      <charset val="1"/>
    </font>
    <font>
      <b val="true"/>
      <i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8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аголовок" xfId="20"/>
    <cellStyle name="Заголовок1" xfId="21"/>
    <cellStyle name="Результат2" xfId="22"/>
  </cellStyles>
  <dxfs count="1"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O246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65" zoomScalePageLayoutView="65" workbookViewId="0">
      <selection pane="topLeft" activeCell="B11" activeCellId="0" sqref="B11"/>
    </sheetView>
  </sheetViews>
  <sheetFormatPr defaultColWidth="10.25" defaultRowHeight="19.5" zeroHeight="false" outlineLevelRow="0" outlineLevelCol="0"/>
  <cols>
    <col collapsed="false" customWidth="true" hidden="false" outlineLevel="0" max="1" min="1" style="0" width="4.13"/>
    <col collapsed="false" customWidth="true" hidden="false" outlineLevel="0" max="2" min="2" style="1" width="15.38"/>
    <col collapsed="false" customWidth="true" hidden="false" outlineLevel="0" max="3" min="3" style="1" width="49.75"/>
    <col collapsed="false" customWidth="true" hidden="true" outlineLevel="0" max="6" min="4" style="2" width="4.75"/>
    <col collapsed="false" customWidth="true" hidden="false" outlineLevel="0" max="7" min="7" style="3" width="14.62"/>
    <col collapsed="false" customWidth="true" hidden="false" outlineLevel="0" max="8" min="8" style="4" width="13.75"/>
    <col collapsed="false" customWidth="true" hidden="false" outlineLevel="0" max="9" min="9" style="4" width="11.87"/>
    <col collapsed="false" customWidth="true" hidden="false" outlineLevel="0" max="10" min="10" style="4" width="9.75"/>
    <col collapsed="false" customWidth="true" hidden="false" outlineLevel="0" max="11" min="11" style="4" width="12.63"/>
    <col collapsed="false" customWidth="true" hidden="false" outlineLevel="0" max="16" min="12" style="4" width="9.12"/>
    <col collapsed="false" customWidth="true" hidden="false" outlineLevel="0" max="17" min="17" style="4" width="9.75"/>
    <col collapsed="false" customWidth="true" hidden="false" outlineLevel="0" max="18" min="18" style="4" width="9.26"/>
    <col collapsed="false" customWidth="true" hidden="false" outlineLevel="0" max="19" min="19" style="4" width="9.5"/>
    <col collapsed="false" customWidth="true" hidden="false" outlineLevel="0" max="20" min="20" style="1" width="29.13"/>
    <col collapsed="false" customWidth="true" hidden="false" outlineLevel="0" max="21" min="21" style="0" width="4.63"/>
  </cols>
  <sheetData>
    <row r="1" s="5" customFormat="true" ht="13.5" hidden="false" customHeight="true" outlineLevel="0" collapsed="false">
      <c r="C1" s="6"/>
      <c r="D1" s="6"/>
      <c r="E1" s="6"/>
      <c r="F1" s="6"/>
      <c r="G1" s="7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</row>
    <row r="2" s="5" customFormat="true" ht="19.5" hidden="false" customHeight="false" outlineLevel="0" collapsed="false">
      <c r="B2" s="10" t="s">
        <v>0</v>
      </c>
      <c r="C2" s="10"/>
      <c r="G2" s="7"/>
      <c r="H2" s="8"/>
      <c r="I2" s="8"/>
      <c r="J2" s="8"/>
      <c r="K2" s="8"/>
      <c r="L2" s="11"/>
      <c r="M2" s="11"/>
      <c r="N2" s="11"/>
      <c r="O2" s="11"/>
      <c r="P2" s="11"/>
      <c r="Q2" s="12" t="s">
        <v>1</v>
      </c>
      <c r="R2" s="12"/>
      <c r="S2" s="12"/>
      <c r="T2" s="13"/>
    </row>
    <row r="3" s="5" customFormat="true" ht="19.5" hidden="false" customHeight="false" outlineLevel="0" collapsed="false">
      <c r="B3" s="10" t="s">
        <v>2</v>
      </c>
      <c r="C3" s="10"/>
      <c r="G3" s="7"/>
      <c r="H3" s="8"/>
      <c r="I3" s="8"/>
      <c r="J3" s="8"/>
      <c r="K3" s="8"/>
      <c r="L3" s="11"/>
      <c r="M3" s="11"/>
      <c r="N3" s="11"/>
      <c r="O3" s="11"/>
      <c r="P3" s="11"/>
      <c r="Q3" s="14" t="s">
        <v>3</v>
      </c>
      <c r="R3" s="14"/>
      <c r="S3" s="14"/>
      <c r="T3" s="14"/>
    </row>
    <row r="4" s="5" customFormat="true" ht="19.5" hidden="false" customHeight="false" outlineLevel="0" collapsed="false">
      <c r="B4" s="15"/>
      <c r="C4" s="15"/>
      <c r="G4" s="7"/>
      <c r="H4" s="8"/>
      <c r="I4" s="8"/>
      <c r="J4" s="8"/>
      <c r="K4" s="8"/>
      <c r="L4" s="11"/>
      <c r="M4" s="11"/>
      <c r="N4" s="11"/>
      <c r="O4" s="11"/>
      <c r="P4" s="11"/>
      <c r="Q4" s="14"/>
      <c r="R4" s="14"/>
      <c r="S4" s="14"/>
      <c r="T4" s="14"/>
    </row>
    <row r="5" s="5" customFormat="true" ht="19.5" hidden="false" customHeight="false" outlineLevel="0" collapsed="false">
      <c r="B5" s="15"/>
      <c r="C5" s="15"/>
      <c r="G5" s="7"/>
      <c r="H5" s="8"/>
      <c r="I5" s="8"/>
      <c r="J5" s="8"/>
      <c r="K5" s="8"/>
      <c r="L5" s="11"/>
      <c r="M5" s="11"/>
      <c r="N5" s="11"/>
      <c r="O5" s="11"/>
      <c r="P5" s="11"/>
      <c r="Q5" s="16"/>
      <c r="R5" s="16"/>
      <c r="S5" s="16"/>
      <c r="T5" s="16"/>
    </row>
    <row r="6" s="5" customFormat="true" ht="19.5" hidden="false" customHeight="false" outlineLevel="0" collapsed="false">
      <c r="B6" s="14" t="s">
        <v>4</v>
      </c>
      <c r="C6" s="14"/>
      <c r="D6" s="14"/>
      <c r="E6" s="14"/>
      <c r="G6" s="7"/>
      <c r="H6" s="8"/>
      <c r="I6" s="8"/>
      <c r="J6" s="8"/>
      <c r="K6" s="8"/>
      <c r="L6" s="11"/>
      <c r="M6" s="11"/>
      <c r="N6" s="11"/>
      <c r="O6" s="11"/>
      <c r="P6" s="11"/>
      <c r="Q6" s="14" t="s">
        <v>4</v>
      </c>
      <c r="R6" s="14"/>
      <c r="S6" s="14"/>
      <c r="T6" s="14"/>
    </row>
    <row r="7" s="5" customFormat="true" ht="19.5" hidden="false" customHeight="false" outlineLevel="0" collapsed="false">
      <c r="B7" s="17" t="s">
        <v>5</v>
      </c>
      <c r="C7" s="17"/>
      <c r="G7" s="7"/>
      <c r="H7" s="18"/>
      <c r="I7" s="8"/>
      <c r="J7" s="8"/>
      <c r="K7" s="8"/>
      <c r="L7" s="18"/>
      <c r="M7" s="18"/>
      <c r="N7" s="18"/>
      <c r="O7" s="18"/>
      <c r="P7" s="18"/>
      <c r="Q7" s="17" t="s">
        <v>6</v>
      </c>
      <c r="R7" s="17"/>
      <c r="S7" s="17"/>
      <c r="T7" s="17"/>
    </row>
    <row r="8" s="19" customFormat="true" ht="19.5" hidden="false" customHeight="false" outlineLevel="0" collapsed="false">
      <c r="B8" s="20"/>
      <c r="C8" s="5"/>
      <c r="G8" s="7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"/>
    </row>
    <row r="9" s="5" customFormat="true" ht="19.5" hidden="false" customHeight="false" outlineLevel="0" collapsed="false">
      <c r="B9" s="22" t="s">
        <v>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="5" customFormat="true" ht="17.45" hidden="false" customHeight="true" outlineLevel="0" collapsed="false">
      <c r="B10" s="22" t="s">
        <v>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="5" customFormat="true" ht="17.45" hidden="false" customHeight="true" outlineLevel="0" collapsed="false">
      <c r="B11" s="22" t="s">
        <v>9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="5" customFormat="true" ht="15.75" hidden="false" customHeight="true" outlineLevel="0" collapsed="false">
      <c r="B12" s="22" t="s">
        <v>10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="5" customFormat="true" ht="16.5" hidden="false" customHeight="true" outlineLevel="0" collapsed="false"/>
    <row r="14" s="5" customFormat="true" ht="16.5" hidden="false" customHeight="true" outlineLevel="0" collapsed="false">
      <c r="B14" s="22" t="s">
        <v>11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="19" customFormat="true" ht="13.15" hidden="false" customHeight="true" outlineLevel="0" collapsed="false">
      <c r="B15" s="5"/>
      <c r="C15" s="5"/>
      <c r="D15" s="23"/>
      <c r="E15" s="23"/>
      <c r="F15" s="23"/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5"/>
    </row>
    <row r="16" s="5" customFormat="true" ht="18.4" hidden="false" customHeight="true" outlineLevel="0" collapsed="false">
      <c r="B16" s="26" t="s">
        <v>12</v>
      </c>
      <c r="C16" s="26" t="s">
        <v>13</v>
      </c>
      <c r="D16" s="26"/>
      <c r="E16" s="26"/>
      <c r="F16" s="26"/>
      <c r="G16" s="26" t="s">
        <v>14</v>
      </c>
      <c r="H16" s="27" t="s">
        <v>15</v>
      </c>
      <c r="I16" s="27" t="s">
        <v>16</v>
      </c>
      <c r="J16" s="27" t="s">
        <v>17</v>
      </c>
      <c r="K16" s="27" t="s">
        <v>18</v>
      </c>
      <c r="L16" s="27" t="s">
        <v>19</v>
      </c>
      <c r="M16" s="27"/>
      <c r="N16" s="27"/>
      <c r="O16" s="27"/>
      <c r="P16" s="27" t="s">
        <v>20</v>
      </c>
      <c r="Q16" s="27"/>
      <c r="R16" s="27"/>
      <c r="S16" s="27"/>
      <c r="T16" s="26" t="s">
        <v>21</v>
      </c>
    </row>
    <row r="17" s="5" customFormat="true" ht="14.85" hidden="false" customHeight="true" outlineLevel="0" collapsed="false">
      <c r="B17" s="26"/>
      <c r="C17" s="26"/>
      <c r="D17" s="28"/>
      <c r="E17" s="28"/>
      <c r="F17" s="28"/>
      <c r="G17" s="26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6"/>
    </row>
    <row r="18" s="5" customFormat="true" ht="22.9" hidden="false" customHeight="true" outlineLevel="0" collapsed="false">
      <c r="B18" s="26"/>
      <c r="C18" s="26"/>
      <c r="D18" s="28"/>
      <c r="E18" s="28"/>
      <c r="F18" s="28"/>
      <c r="G18" s="28" t="s">
        <v>22</v>
      </c>
      <c r="H18" s="27"/>
      <c r="I18" s="27"/>
      <c r="J18" s="27"/>
      <c r="K18" s="27"/>
      <c r="L18" s="27" t="s">
        <v>23</v>
      </c>
      <c r="M18" s="27" t="s">
        <v>24</v>
      </c>
      <c r="N18" s="27" t="s">
        <v>25</v>
      </c>
      <c r="O18" s="27" t="s">
        <v>26</v>
      </c>
      <c r="P18" s="27" t="s">
        <v>27</v>
      </c>
      <c r="Q18" s="27" t="s">
        <v>28</v>
      </c>
      <c r="R18" s="27" t="s">
        <v>29</v>
      </c>
      <c r="S18" s="27" t="s">
        <v>30</v>
      </c>
      <c r="T18" s="26"/>
    </row>
    <row r="19" s="19" customFormat="true" ht="19.5" hidden="false" customHeight="false" outlineLevel="0" collapsed="false">
      <c r="B19" s="29" t="s">
        <v>31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="30" customFormat="true" ht="19.5" hidden="false" customHeight="false" outlineLevel="0" collapsed="false">
      <c r="B20" s="26" t="s">
        <v>32</v>
      </c>
      <c r="C20" s="26" t="s">
        <v>33</v>
      </c>
      <c r="D20" s="31"/>
      <c r="E20" s="31"/>
      <c r="F20" s="31"/>
      <c r="G20" s="32" t="s">
        <v>34</v>
      </c>
      <c r="H20" s="33" t="n">
        <v>3.6</v>
      </c>
      <c r="I20" s="33" t="n">
        <v>3.95</v>
      </c>
      <c r="J20" s="33" t="n">
        <v>15.71</v>
      </c>
      <c r="K20" s="33" t="n">
        <v>112.6</v>
      </c>
      <c r="L20" s="34" t="n">
        <v>0.07</v>
      </c>
      <c r="M20" s="34" t="n">
        <v>0.2</v>
      </c>
      <c r="N20" s="34" t="n">
        <v>0.31</v>
      </c>
      <c r="O20" s="33" t="n">
        <v>0.91</v>
      </c>
      <c r="P20" s="33" t="n">
        <v>158.83</v>
      </c>
      <c r="Q20" s="33" t="n">
        <v>23.07</v>
      </c>
      <c r="R20" s="33" t="n">
        <v>137.47</v>
      </c>
      <c r="S20" s="33" t="n">
        <v>0.25</v>
      </c>
      <c r="T20" s="26" t="s">
        <v>35</v>
      </c>
    </row>
    <row r="21" s="30" customFormat="true" ht="19.5" hidden="false" customHeight="false" outlineLevel="0" collapsed="false">
      <c r="B21" s="26"/>
      <c r="C21" s="26" t="s">
        <v>36</v>
      </c>
      <c r="D21" s="31"/>
      <c r="E21" s="31"/>
      <c r="F21" s="31"/>
      <c r="G21" s="29" t="n">
        <v>25</v>
      </c>
      <c r="H21" s="35" t="n">
        <v>4.64</v>
      </c>
      <c r="I21" s="35" t="n">
        <v>5.9</v>
      </c>
      <c r="J21" s="35" t="n">
        <v>0</v>
      </c>
      <c r="K21" s="35" t="n">
        <v>72</v>
      </c>
      <c r="L21" s="35" t="n">
        <v>0.01</v>
      </c>
      <c r="M21" s="35" t="n">
        <v>0.05</v>
      </c>
      <c r="N21" s="35" t="n">
        <v>0.03</v>
      </c>
      <c r="O21" s="35" t="n">
        <v>0.11</v>
      </c>
      <c r="P21" s="35" t="n">
        <v>132</v>
      </c>
      <c r="Q21" s="35" t="n">
        <v>5.3</v>
      </c>
      <c r="R21" s="35" t="n">
        <v>75</v>
      </c>
      <c r="S21" s="35" t="n">
        <v>0.15</v>
      </c>
      <c r="T21" s="26" t="s">
        <v>37</v>
      </c>
    </row>
    <row r="22" s="30" customFormat="true" ht="19.5" hidden="false" customHeight="false" outlineLevel="0" collapsed="false">
      <c r="B22" s="26"/>
      <c r="C22" s="29" t="s">
        <v>38</v>
      </c>
      <c r="D22" s="36"/>
      <c r="E22" s="36"/>
      <c r="F22" s="36"/>
      <c r="G22" s="37" t="s">
        <v>39</v>
      </c>
      <c r="H22" s="38" t="n">
        <v>3.75</v>
      </c>
      <c r="I22" s="38" t="n">
        <v>6.6</v>
      </c>
      <c r="J22" s="38" t="n">
        <v>30.45</v>
      </c>
      <c r="K22" s="38" t="n">
        <v>196</v>
      </c>
      <c r="L22" s="39" t="n">
        <v>0.06</v>
      </c>
      <c r="M22" s="39" t="n">
        <v>0.03</v>
      </c>
      <c r="N22" s="39" t="n">
        <v>0.78</v>
      </c>
      <c r="O22" s="38" t="n">
        <v>0</v>
      </c>
      <c r="P22" s="38" t="n">
        <v>9.9</v>
      </c>
      <c r="Q22" s="38" t="n">
        <v>13.7</v>
      </c>
      <c r="R22" s="38" t="n">
        <v>35</v>
      </c>
      <c r="S22" s="38" t="n">
        <v>0.65</v>
      </c>
      <c r="T22" s="26" t="s">
        <v>40</v>
      </c>
    </row>
    <row r="23" s="19" customFormat="true" ht="19.5" hidden="false" customHeight="false" outlineLevel="0" collapsed="false">
      <c r="B23" s="26"/>
      <c r="C23" s="26" t="s">
        <v>41</v>
      </c>
      <c r="D23" s="31"/>
      <c r="E23" s="31"/>
      <c r="F23" s="31"/>
      <c r="G23" s="32" t="s">
        <v>42</v>
      </c>
      <c r="H23" s="33" t="n">
        <v>2</v>
      </c>
      <c r="I23" s="33" t="n">
        <v>0</v>
      </c>
      <c r="J23" s="33" t="n">
        <v>16</v>
      </c>
      <c r="K23" s="33" t="n">
        <v>65</v>
      </c>
      <c r="L23" s="34" t="n">
        <v>0</v>
      </c>
      <c r="M23" s="34" t="n">
        <v>0</v>
      </c>
      <c r="N23" s="34" t="n">
        <v>0.03</v>
      </c>
      <c r="O23" s="33" t="n">
        <v>2.83</v>
      </c>
      <c r="P23" s="33" t="n">
        <v>14.22</v>
      </c>
      <c r="Q23" s="33" t="n">
        <v>2.44</v>
      </c>
      <c r="R23" s="33" t="n">
        <v>4.44</v>
      </c>
      <c r="S23" s="33" t="n">
        <v>0.36</v>
      </c>
      <c r="T23" s="26" t="s">
        <v>43</v>
      </c>
    </row>
    <row r="24" s="19" customFormat="true" ht="17.25" hidden="false" customHeight="true" outlineLevel="0" collapsed="false">
      <c r="B24" s="26"/>
      <c r="C24" s="29" t="s">
        <v>44</v>
      </c>
      <c r="D24" s="36"/>
      <c r="E24" s="36"/>
      <c r="F24" s="36"/>
      <c r="G24" s="37" t="s">
        <v>45</v>
      </c>
      <c r="H24" s="35" t="n">
        <v>0.8</v>
      </c>
      <c r="I24" s="35" t="n">
        <v>0</v>
      </c>
      <c r="J24" s="35" t="n">
        <v>25.2</v>
      </c>
      <c r="K24" s="35" t="n">
        <v>104</v>
      </c>
      <c r="L24" s="40" t="n">
        <v>0.08</v>
      </c>
      <c r="M24" s="40" t="n">
        <v>0.06</v>
      </c>
      <c r="N24" s="40" t="n">
        <v>0.4</v>
      </c>
      <c r="O24" s="40" t="n">
        <v>120</v>
      </c>
      <c r="P24" s="40" t="n">
        <v>68</v>
      </c>
      <c r="Q24" s="40" t="n">
        <v>26</v>
      </c>
      <c r="R24" s="40" t="n">
        <v>46</v>
      </c>
      <c r="S24" s="40" t="n">
        <v>0.6</v>
      </c>
      <c r="T24" s="26" t="s">
        <v>46</v>
      </c>
    </row>
    <row r="25" s="5" customFormat="true" ht="19.5" hidden="false" customHeight="false" outlineLevel="0" collapsed="false">
      <c r="B25" s="26"/>
      <c r="C25" s="29" t="s">
        <v>47</v>
      </c>
      <c r="D25" s="29"/>
      <c r="E25" s="29"/>
      <c r="F25" s="29"/>
      <c r="G25" s="37" t="n">
        <v>652</v>
      </c>
      <c r="H25" s="41" t="n">
        <f aca="false">H20+H21+H22+H23+H24</f>
        <v>14.79</v>
      </c>
      <c r="I25" s="41" t="n">
        <f aca="false">I20+I21+I22+I23+I24</f>
        <v>16.45</v>
      </c>
      <c r="J25" s="41" t="n">
        <f aca="false">J20+J21+J22+J23+J24</f>
        <v>87.36</v>
      </c>
      <c r="K25" s="41" t="n">
        <f aca="false">K20+K21+K22+K23+K24</f>
        <v>549.6</v>
      </c>
      <c r="L25" s="41" t="n">
        <f aca="false">L20+L21+L22+L23+L24</f>
        <v>0.22</v>
      </c>
      <c r="M25" s="41" t="n">
        <f aca="false">M20+M21+M22+M23+M24</f>
        <v>0.34</v>
      </c>
      <c r="N25" s="41" t="n">
        <f aca="false">N20+N21+N22+N23+N24</f>
        <v>1.55</v>
      </c>
      <c r="O25" s="41" t="n">
        <f aca="false">O20+O21+O22+O23+O24</f>
        <v>123.85</v>
      </c>
      <c r="P25" s="41" t="n">
        <f aca="false">P20+P21+P22+P23+P24</f>
        <v>382.95</v>
      </c>
      <c r="Q25" s="41" t="n">
        <f aca="false">Q20+Q21+Q22+Q23+Q24</f>
        <v>70.51</v>
      </c>
      <c r="R25" s="41" t="n">
        <f aca="false">R20+R21+R22+R23+R24</f>
        <v>297.91</v>
      </c>
      <c r="S25" s="41" t="n">
        <f aca="false">S20+S21+S22+S23+S24</f>
        <v>2.01</v>
      </c>
      <c r="T25" s="29"/>
    </row>
    <row r="26" s="5" customFormat="true" ht="19.5" hidden="false" customHeight="false" outlineLevel="0" collapsed="false">
      <c r="B26" s="26" t="s">
        <v>48</v>
      </c>
      <c r="C26" s="29" t="s">
        <v>49</v>
      </c>
      <c r="D26" s="29"/>
      <c r="E26" s="29"/>
      <c r="F26" s="29"/>
      <c r="G26" s="37" t="n">
        <v>100</v>
      </c>
      <c r="H26" s="42" t="n">
        <v>0.8</v>
      </c>
      <c r="I26" s="42" t="n">
        <v>0</v>
      </c>
      <c r="J26" s="42" t="n">
        <v>3.4</v>
      </c>
      <c r="K26" s="42" t="n">
        <v>16</v>
      </c>
      <c r="L26" s="43" t="n">
        <v>0.02</v>
      </c>
      <c r="M26" s="43" t="n">
        <v>0.02</v>
      </c>
      <c r="N26" s="43" t="n">
        <v>0.18</v>
      </c>
      <c r="O26" s="42" t="n">
        <v>2.7</v>
      </c>
      <c r="P26" s="42" t="n">
        <v>12.4</v>
      </c>
      <c r="Q26" s="42" t="n">
        <v>13.3</v>
      </c>
      <c r="R26" s="42" t="n">
        <v>40.02</v>
      </c>
      <c r="S26" s="42" t="n">
        <v>0.32</v>
      </c>
      <c r="T26" s="29" t="s">
        <v>50</v>
      </c>
    </row>
    <row r="27" s="19" customFormat="true" ht="19.5" hidden="false" customHeight="false" outlineLevel="0" collapsed="false">
      <c r="B27" s="26"/>
      <c r="C27" s="29" t="s">
        <v>51</v>
      </c>
      <c r="D27" s="36"/>
      <c r="E27" s="36"/>
      <c r="F27" s="36"/>
      <c r="G27" s="37" t="n">
        <v>250</v>
      </c>
      <c r="H27" s="33" t="n">
        <v>5.18</v>
      </c>
      <c r="I27" s="33" t="n">
        <v>5.35</v>
      </c>
      <c r="J27" s="33" t="n">
        <v>23.6</v>
      </c>
      <c r="K27" s="33" t="n">
        <v>163.25</v>
      </c>
      <c r="L27" s="34" t="n">
        <v>0.16</v>
      </c>
      <c r="M27" s="34" t="n">
        <v>0.07</v>
      </c>
      <c r="N27" s="34" t="n">
        <v>1.09</v>
      </c>
      <c r="O27" s="34" t="n">
        <v>5.81</v>
      </c>
      <c r="P27" s="34" t="n">
        <v>50.28</v>
      </c>
      <c r="Q27" s="34" t="n">
        <v>38.3</v>
      </c>
      <c r="R27" s="34" t="n">
        <v>137.98</v>
      </c>
      <c r="S27" s="33" t="n">
        <v>1.81</v>
      </c>
      <c r="T27" s="29" t="s">
        <v>52</v>
      </c>
    </row>
    <row r="28" s="19" customFormat="true" ht="17.45" hidden="false" customHeight="true" outlineLevel="0" collapsed="false">
      <c r="B28" s="26"/>
      <c r="C28" s="26" t="s">
        <v>53</v>
      </c>
      <c r="D28" s="44"/>
      <c r="E28" s="44"/>
      <c r="F28" s="44" t="n">
        <v>10.5</v>
      </c>
      <c r="G28" s="29" t="s">
        <v>54</v>
      </c>
      <c r="H28" s="33" t="n">
        <v>14.8</v>
      </c>
      <c r="I28" s="33" t="n">
        <v>18.8</v>
      </c>
      <c r="J28" s="33" t="n">
        <v>11.6</v>
      </c>
      <c r="K28" s="33" t="n">
        <v>27.4</v>
      </c>
      <c r="L28" s="34" t="n">
        <v>0.08</v>
      </c>
      <c r="M28" s="34" t="n">
        <v>0.07</v>
      </c>
      <c r="N28" s="34" t="n">
        <v>1.81</v>
      </c>
      <c r="O28" s="34" t="n">
        <v>0.3</v>
      </c>
      <c r="P28" s="34" t="n">
        <v>25.5</v>
      </c>
      <c r="Q28" s="34" t="n">
        <v>27.33</v>
      </c>
      <c r="R28" s="34" t="n">
        <v>163</v>
      </c>
      <c r="S28" s="33" t="n">
        <v>0.73</v>
      </c>
      <c r="T28" s="26" t="s">
        <v>55</v>
      </c>
    </row>
    <row r="29" s="19" customFormat="true" ht="4.5" hidden="false" customHeight="true" outlineLevel="0" collapsed="false">
      <c r="B29" s="26"/>
      <c r="C29" s="26"/>
      <c r="D29" s="44"/>
      <c r="E29" s="44"/>
      <c r="F29" s="44"/>
      <c r="G29" s="29"/>
      <c r="H29" s="33"/>
      <c r="I29" s="33"/>
      <c r="J29" s="33"/>
      <c r="K29" s="33"/>
      <c r="L29" s="34"/>
      <c r="M29" s="34"/>
      <c r="N29" s="34"/>
      <c r="O29" s="34"/>
      <c r="P29" s="34"/>
      <c r="Q29" s="34"/>
      <c r="R29" s="34"/>
      <c r="S29" s="33"/>
      <c r="T29" s="26"/>
    </row>
    <row r="30" s="19" customFormat="true" ht="17.45" hidden="false" customHeight="true" outlineLevel="0" collapsed="false">
      <c r="B30" s="26"/>
      <c r="C30" s="29" t="s">
        <v>56</v>
      </c>
      <c r="D30" s="44"/>
      <c r="E30" s="44"/>
      <c r="F30" s="44"/>
      <c r="G30" s="29" t="s">
        <v>57</v>
      </c>
      <c r="H30" s="33" t="n">
        <v>9.02</v>
      </c>
      <c r="I30" s="33" t="n">
        <v>7.54</v>
      </c>
      <c r="J30" s="33" t="n">
        <v>48.87</v>
      </c>
      <c r="K30" s="33" t="n">
        <v>299.52</v>
      </c>
      <c r="L30" s="34" t="n">
        <v>0.25</v>
      </c>
      <c r="M30" s="34" t="n">
        <v>0.14</v>
      </c>
      <c r="N30" s="34" t="n">
        <v>2.97</v>
      </c>
      <c r="O30" s="33" t="n">
        <v>0</v>
      </c>
      <c r="P30" s="33" t="n">
        <v>17.78</v>
      </c>
      <c r="Q30" s="33" t="n">
        <v>162.99</v>
      </c>
      <c r="R30" s="33" t="n">
        <v>244.71</v>
      </c>
      <c r="S30" s="33" t="n">
        <v>5.47</v>
      </c>
      <c r="T30" s="26" t="s">
        <v>58</v>
      </c>
    </row>
    <row r="31" s="30" customFormat="true" ht="19.5" hidden="false" customHeight="false" outlineLevel="0" collapsed="false">
      <c r="B31" s="26"/>
      <c r="C31" s="29" t="s">
        <v>59</v>
      </c>
      <c r="D31" s="45"/>
      <c r="E31" s="45"/>
      <c r="F31" s="45"/>
      <c r="G31" s="37" t="n">
        <v>200</v>
      </c>
      <c r="H31" s="33" t="n">
        <v>0.16</v>
      </c>
      <c r="I31" s="33" t="n">
        <v>0</v>
      </c>
      <c r="J31" s="33" t="n">
        <v>29</v>
      </c>
      <c r="K31" s="33" t="n">
        <v>138.6</v>
      </c>
      <c r="L31" s="34" t="n">
        <v>0.01</v>
      </c>
      <c r="M31" s="34" t="n">
        <v>0.01</v>
      </c>
      <c r="N31" s="34" t="n">
        <v>0.09</v>
      </c>
      <c r="O31" s="33" t="n">
        <v>1.72</v>
      </c>
      <c r="P31" s="33" t="n">
        <v>14.48</v>
      </c>
      <c r="Q31" s="33" t="n">
        <v>3.6</v>
      </c>
      <c r="R31" s="33" t="n">
        <v>4.4</v>
      </c>
      <c r="S31" s="33" t="n">
        <v>0.94</v>
      </c>
      <c r="T31" s="29" t="s">
        <v>60</v>
      </c>
    </row>
    <row r="32" s="19" customFormat="true" ht="19.5" hidden="false" customHeight="false" outlineLevel="0" collapsed="false">
      <c r="B32" s="26"/>
      <c r="C32" s="29" t="s">
        <v>61</v>
      </c>
      <c r="D32" s="45"/>
      <c r="E32" s="45"/>
      <c r="F32" s="45"/>
      <c r="G32" s="37" t="n">
        <v>30</v>
      </c>
      <c r="H32" s="38" t="n">
        <v>2.37</v>
      </c>
      <c r="I32" s="38" t="n">
        <v>0.3</v>
      </c>
      <c r="J32" s="38" t="n">
        <v>14.5</v>
      </c>
      <c r="K32" s="38" t="n">
        <v>71</v>
      </c>
      <c r="L32" s="39" t="n">
        <v>0.05</v>
      </c>
      <c r="M32" s="39" t="n">
        <v>0.02</v>
      </c>
      <c r="N32" s="39" t="n">
        <v>0.48</v>
      </c>
      <c r="O32" s="38" t="n">
        <v>0</v>
      </c>
      <c r="P32" s="38" t="n">
        <v>6.9</v>
      </c>
      <c r="Q32" s="38" t="n">
        <v>9.9</v>
      </c>
      <c r="R32" s="38" t="n">
        <v>26.1</v>
      </c>
      <c r="S32" s="38" t="n">
        <v>0.6</v>
      </c>
      <c r="T32" s="26" t="s">
        <v>62</v>
      </c>
    </row>
    <row r="33" s="19" customFormat="true" ht="19.5" hidden="false" customHeight="false" outlineLevel="0" collapsed="false">
      <c r="B33" s="26"/>
      <c r="C33" s="29" t="s">
        <v>63</v>
      </c>
      <c r="D33" s="45"/>
      <c r="E33" s="45"/>
      <c r="F33" s="45"/>
      <c r="G33" s="37" t="n">
        <v>20</v>
      </c>
      <c r="H33" s="38" t="n">
        <v>1.32</v>
      </c>
      <c r="I33" s="38" t="n">
        <v>0.24</v>
      </c>
      <c r="J33" s="38" t="n">
        <v>8.6</v>
      </c>
      <c r="K33" s="38" t="n">
        <v>40.4</v>
      </c>
      <c r="L33" s="39" t="n">
        <v>0.03</v>
      </c>
      <c r="M33" s="39" t="n">
        <v>0.02</v>
      </c>
      <c r="N33" s="39" t="n">
        <v>0.14</v>
      </c>
      <c r="O33" s="38" t="n">
        <v>0</v>
      </c>
      <c r="P33" s="38" t="n">
        <v>10.8</v>
      </c>
      <c r="Q33" s="38" t="n">
        <v>9.4</v>
      </c>
      <c r="R33" s="38" t="n">
        <v>31.6</v>
      </c>
      <c r="S33" s="38" t="n">
        <v>0.66</v>
      </c>
      <c r="T33" s="26" t="s">
        <v>64</v>
      </c>
    </row>
    <row r="34" s="5" customFormat="true" ht="19.5" hidden="false" customHeight="false" outlineLevel="0" collapsed="false">
      <c r="B34" s="26"/>
      <c r="C34" s="29" t="s">
        <v>47</v>
      </c>
      <c r="D34" s="29"/>
      <c r="E34" s="29"/>
      <c r="F34" s="29"/>
      <c r="G34" s="37" t="n">
        <v>890</v>
      </c>
      <c r="H34" s="41" t="n">
        <f aca="false">H26+H33+H32+H29+H31+H30+H28+H27</f>
        <v>33.65</v>
      </c>
      <c r="I34" s="41" t="n">
        <f aca="false">I26+I33+I32+I29+I31+I30+I28+I27</f>
        <v>32.23</v>
      </c>
      <c r="J34" s="41" t="n">
        <f aca="false">J26+J33+J32+J29+J31+J30+J28+J27</f>
        <v>139.57</v>
      </c>
      <c r="K34" s="41" t="n">
        <f aca="false">K26+K33+K32+K29+K31+K30+K28+K27</f>
        <v>756.17</v>
      </c>
      <c r="L34" s="41" t="n">
        <f aca="false">L26+L33+L32+L29+L31+L30+L28+L27</f>
        <v>0.6</v>
      </c>
      <c r="M34" s="41" t="n">
        <f aca="false">M26+M33+M32+M29+M31+M30+M28+M27</f>
        <v>0.35</v>
      </c>
      <c r="N34" s="41" t="n">
        <f aca="false">N26+N33+N32+N29+N31+N30+N28+N27</f>
        <v>6.76</v>
      </c>
      <c r="O34" s="41" t="n">
        <f aca="false">O26+O33+O32+O29+O31+O30+O28+O27</f>
        <v>10.53</v>
      </c>
      <c r="P34" s="41" t="n">
        <f aca="false">P26+P33+P32+P29+P31+P30+P28+P27</f>
        <v>138.14</v>
      </c>
      <c r="Q34" s="41" t="n">
        <f aca="false">Q26+Q33+Q32+Q29+Q31+Q30+Q28+Q27</f>
        <v>264.82</v>
      </c>
      <c r="R34" s="41" t="n">
        <f aca="false">R26+R33+R32+R29+R31+R30+R28+R27</f>
        <v>647.81</v>
      </c>
      <c r="S34" s="41" t="n">
        <f aca="false">S26+S33+S32+S29+S31+S30+S28+S27</f>
        <v>10.53</v>
      </c>
      <c r="T34" s="26"/>
    </row>
    <row r="35" s="5" customFormat="true" ht="19.5" hidden="false" customHeight="false" outlineLevel="0" collapsed="false">
      <c r="B35" s="26"/>
      <c r="C35" s="29" t="s">
        <v>65</v>
      </c>
      <c r="D35" s="29"/>
      <c r="E35" s="29"/>
      <c r="F35" s="29"/>
      <c r="G35" s="37" t="n">
        <f aca="false">G34+G25</f>
        <v>1542</v>
      </c>
      <c r="H35" s="41" t="n">
        <f aca="false">H25+H34</f>
        <v>48.44</v>
      </c>
      <c r="I35" s="41" t="n">
        <f aca="false">I25+I34</f>
        <v>48.68</v>
      </c>
      <c r="J35" s="41" t="n">
        <f aca="false">J25+J34</f>
        <v>226.93</v>
      </c>
      <c r="K35" s="41" t="n">
        <f aca="false">K25+K34</f>
        <v>1305.77</v>
      </c>
      <c r="L35" s="41" t="n">
        <f aca="false">L25+L34</f>
        <v>0.82</v>
      </c>
      <c r="M35" s="41" t="n">
        <f aca="false">M25+M34</f>
        <v>0.69</v>
      </c>
      <c r="N35" s="41" t="n">
        <f aca="false">N25+N34</f>
        <v>8.31</v>
      </c>
      <c r="O35" s="41" t="n">
        <f aca="false">O25+O34</f>
        <v>134.38</v>
      </c>
      <c r="P35" s="41" t="n">
        <f aca="false">P25+P34</f>
        <v>521.09</v>
      </c>
      <c r="Q35" s="41" t="n">
        <f aca="false">Q25+Q34</f>
        <v>335.33</v>
      </c>
      <c r="R35" s="41" t="n">
        <f aca="false">R25+R34</f>
        <v>945.72</v>
      </c>
      <c r="S35" s="41" t="n">
        <f aca="false">S25+S34</f>
        <v>12.54</v>
      </c>
      <c r="T35" s="26"/>
    </row>
    <row r="36" s="5" customFormat="true" ht="19.5" hidden="false" customHeight="true" outlineLevel="0" collapsed="false">
      <c r="B36" s="26" t="s">
        <v>12</v>
      </c>
      <c r="C36" s="26" t="s">
        <v>13</v>
      </c>
      <c r="D36" s="26"/>
      <c r="E36" s="26"/>
      <c r="F36" s="26"/>
      <c r="G36" s="26" t="s">
        <v>14</v>
      </c>
      <c r="H36" s="27" t="s">
        <v>15</v>
      </c>
      <c r="I36" s="27" t="s">
        <v>16</v>
      </c>
      <c r="J36" s="27" t="s">
        <v>17</v>
      </c>
      <c r="K36" s="27" t="s">
        <v>18</v>
      </c>
      <c r="L36" s="27" t="s">
        <v>19</v>
      </c>
      <c r="M36" s="27"/>
      <c r="N36" s="27"/>
      <c r="O36" s="27"/>
      <c r="P36" s="27" t="s">
        <v>20</v>
      </c>
      <c r="Q36" s="27"/>
      <c r="R36" s="27"/>
      <c r="S36" s="27"/>
      <c r="T36" s="26" t="s">
        <v>21</v>
      </c>
    </row>
    <row r="37" s="5" customFormat="true" ht="11.45" hidden="false" customHeight="true" outlineLevel="0" collapsed="false">
      <c r="B37" s="26"/>
      <c r="C37" s="26"/>
      <c r="D37" s="28"/>
      <c r="E37" s="28"/>
      <c r="F37" s="28"/>
      <c r="G37" s="26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6"/>
    </row>
    <row r="38" s="5" customFormat="true" ht="21.75" hidden="false" customHeight="true" outlineLevel="0" collapsed="false">
      <c r="B38" s="26"/>
      <c r="C38" s="26"/>
      <c r="D38" s="28"/>
      <c r="E38" s="28"/>
      <c r="F38" s="28"/>
      <c r="G38" s="28" t="s">
        <v>22</v>
      </c>
      <c r="H38" s="27"/>
      <c r="I38" s="27"/>
      <c r="J38" s="27"/>
      <c r="K38" s="27"/>
      <c r="L38" s="27" t="s">
        <v>23</v>
      </c>
      <c r="M38" s="27" t="s">
        <v>24</v>
      </c>
      <c r="N38" s="27" t="s">
        <v>25</v>
      </c>
      <c r="O38" s="27" t="s">
        <v>26</v>
      </c>
      <c r="P38" s="27" t="s">
        <v>27</v>
      </c>
      <c r="Q38" s="27" t="s">
        <v>28</v>
      </c>
      <c r="R38" s="27" t="s">
        <v>29</v>
      </c>
      <c r="S38" s="27" t="s">
        <v>30</v>
      </c>
      <c r="T38" s="26"/>
    </row>
    <row r="39" s="19" customFormat="true" ht="19.5" hidden="false" customHeight="false" outlineLevel="0" collapsed="false">
      <c r="B39" s="29" t="s">
        <v>66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="19" customFormat="true" ht="19.5" hidden="false" customHeight="false" outlineLevel="0" collapsed="false">
      <c r="B40" s="26" t="s">
        <v>32</v>
      </c>
      <c r="C40" s="29" t="s">
        <v>49</v>
      </c>
      <c r="D40" s="29"/>
      <c r="E40" s="29"/>
      <c r="F40" s="29"/>
      <c r="G40" s="37" t="n">
        <v>100</v>
      </c>
      <c r="H40" s="42" t="n">
        <v>0.8</v>
      </c>
      <c r="I40" s="42" t="n">
        <v>0</v>
      </c>
      <c r="J40" s="42" t="n">
        <v>3.4</v>
      </c>
      <c r="K40" s="42" t="n">
        <v>16</v>
      </c>
      <c r="L40" s="43" t="n">
        <v>0.02</v>
      </c>
      <c r="M40" s="43" t="n">
        <v>0.02</v>
      </c>
      <c r="N40" s="43" t="n">
        <v>0.18</v>
      </c>
      <c r="O40" s="42" t="n">
        <v>2.7</v>
      </c>
      <c r="P40" s="42" t="n">
        <v>12.4</v>
      </c>
      <c r="Q40" s="42" t="n">
        <v>13.3</v>
      </c>
      <c r="R40" s="42" t="n">
        <v>40.02</v>
      </c>
      <c r="S40" s="42" t="n">
        <v>0.32</v>
      </c>
      <c r="T40" s="29" t="s">
        <v>50</v>
      </c>
    </row>
    <row r="41" s="19" customFormat="true" ht="19.5" hidden="false" customHeight="false" outlineLevel="0" collapsed="false">
      <c r="B41" s="26"/>
      <c r="C41" s="29" t="s">
        <v>67</v>
      </c>
      <c r="D41" s="36"/>
      <c r="E41" s="36"/>
      <c r="F41" s="36"/>
      <c r="G41" s="37" t="s">
        <v>54</v>
      </c>
      <c r="H41" s="33" t="n">
        <v>16</v>
      </c>
      <c r="I41" s="33" t="n">
        <v>24.24</v>
      </c>
      <c r="J41" s="33" t="n">
        <v>8.24</v>
      </c>
      <c r="K41" s="33" t="n">
        <v>315</v>
      </c>
      <c r="L41" s="34" t="n">
        <v>0.07</v>
      </c>
      <c r="M41" s="34" t="n">
        <v>0.11</v>
      </c>
      <c r="N41" s="34" t="n">
        <v>4.91</v>
      </c>
      <c r="O41" s="34" t="n">
        <v>0.6</v>
      </c>
      <c r="P41" s="34" t="n">
        <v>18.17</v>
      </c>
      <c r="Q41" s="34" t="n">
        <v>18.88</v>
      </c>
      <c r="R41" s="34" t="n">
        <v>126.33</v>
      </c>
      <c r="S41" s="33" t="n">
        <v>1.06</v>
      </c>
      <c r="T41" s="26" t="s">
        <v>68</v>
      </c>
    </row>
    <row r="42" s="19" customFormat="true" ht="17.45" hidden="false" customHeight="true" outlineLevel="0" collapsed="false">
      <c r="B42" s="26"/>
      <c r="C42" s="29" t="s">
        <v>69</v>
      </c>
      <c r="D42" s="36"/>
      <c r="E42" s="36"/>
      <c r="F42" s="36"/>
      <c r="G42" s="29" t="s">
        <v>57</v>
      </c>
      <c r="H42" s="33" t="n">
        <v>6.48</v>
      </c>
      <c r="I42" s="33" t="n">
        <v>7.56</v>
      </c>
      <c r="J42" s="33" t="n">
        <v>43.92</v>
      </c>
      <c r="K42" s="33" t="n">
        <v>270</v>
      </c>
      <c r="L42" s="34" t="n">
        <v>0.07</v>
      </c>
      <c r="M42" s="34" t="n">
        <v>0.03</v>
      </c>
      <c r="N42" s="34" t="n">
        <v>0.93</v>
      </c>
      <c r="O42" s="33" t="n">
        <v>0</v>
      </c>
      <c r="P42" s="33" t="n">
        <v>5.83</v>
      </c>
      <c r="Q42" s="33" t="n">
        <v>25.34</v>
      </c>
      <c r="R42" s="33" t="n">
        <v>44.6</v>
      </c>
      <c r="S42" s="33" t="n">
        <v>1.33</v>
      </c>
      <c r="T42" s="29" t="s">
        <v>70</v>
      </c>
    </row>
    <row r="43" s="19" customFormat="true" ht="17.45" hidden="false" customHeight="true" outlineLevel="0" collapsed="false">
      <c r="B43" s="26"/>
      <c r="C43" s="29" t="s">
        <v>71</v>
      </c>
      <c r="D43" s="36"/>
      <c r="E43" s="36"/>
      <c r="F43" s="36"/>
      <c r="G43" s="37" t="n">
        <v>200</v>
      </c>
      <c r="H43" s="33" t="n">
        <v>0.08</v>
      </c>
      <c r="I43" s="33" t="n">
        <v>0</v>
      </c>
      <c r="J43" s="33" t="n">
        <v>21.82</v>
      </c>
      <c r="K43" s="33" t="n">
        <v>87.6</v>
      </c>
      <c r="L43" s="34" t="n">
        <v>0</v>
      </c>
      <c r="M43" s="34" t="n">
        <v>0.01</v>
      </c>
      <c r="N43" s="34" t="n">
        <v>0.13</v>
      </c>
      <c r="O43" s="33" t="n">
        <v>0.4</v>
      </c>
      <c r="P43" s="33" t="n">
        <v>31.82</v>
      </c>
      <c r="Q43" s="33" t="n">
        <v>6</v>
      </c>
      <c r="R43" s="33" t="n">
        <v>15.4</v>
      </c>
      <c r="S43" s="33" t="n">
        <v>1.25</v>
      </c>
      <c r="T43" s="26" t="s">
        <v>72</v>
      </c>
    </row>
    <row r="44" s="19" customFormat="true" ht="18.6" hidden="false" customHeight="true" outlineLevel="0" collapsed="false">
      <c r="B44" s="26"/>
      <c r="C44" s="29" t="s">
        <v>61</v>
      </c>
      <c r="D44" s="36"/>
      <c r="E44" s="36"/>
      <c r="F44" s="36"/>
      <c r="G44" s="37" t="n">
        <v>30</v>
      </c>
      <c r="H44" s="38" t="n">
        <v>2.37</v>
      </c>
      <c r="I44" s="38" t="n">
        <v>0.3</v>
      </c>
      <c r="J44" s="38" t="n">
        <v>14.5</v>
      </c>
      <c r="K44" s="38" t="n">
        <v>71</v>
      </c>
      <c r="L44" s="39" t="n">
        <v>0.05</v>
      </c>
      <c r="M44" s="39" t="n">
        <v>0.02</v>
      </c>
      <c r="N44" s="39" t="n">
        <v>0.48</v>
      </c>
      <c r="O44" s="38" t="n">
        <v>0</v>
      </c>
      <c r="P44" s="38" t="n">
        <v>6.9</v>
      </c>
      <c r="Q44" s="38" t="n">
        <v>9.9</v>
      </c>
      <c r="R44" s="38" t="n">
        <v>26.1</v>
      </c>
      <c r="S44" s="38" t="n">
        <v>0.6</v>
      </c>
      <c r="T44" s="26" t="s">
        <v>62</v>
      </c>
    </row>
    <row r="45" s="19" customFormat="true" ht="18.6" hidden="false" customHeight="true" outlineLevel="0" collapsed="false">
      <c r="B45" s="26"/>
      <c r="C45" s="29" t="s">
        <v>63</v>
      </c>
      <c r="D45" s="36"/>
      <c r="E45" s="36"/>
      <c r="F45" s="36"/>
      <c r="G45" s="37" t="n">
        <v>20</v>
      </c>
      <c r="H45" s="38" t="n">
        <v>1.32</v>
      </c>
      <c r="I45" s="38" t="n">
        <v>0.24</v>
      </c>
      <c r="J45" s="38" t="n">
        <v>8.6</v>
      </c>
      <c r="K45" s="38" t="n">
        <v>40.4</v>
      </c>
      <c r="L45" s="39" t="n">
        <v>0.03</v>
      </c>
      <c r="M45" s="39" t="n">
        <v>0.02</v>
      </c>
      <c r="N45" s="39" t="n">
        <v>0.14</v>
      </c>
      <c r="O45" s="38" t="n">
        <v>0</v>
      </c>
      <c r="P45" s="38" t="n">
        <v>10.8</v>
      </c>
      <c r="Q45" s="38" t="n">
        <v>9.4</v>
      </c>
      <c r="R45" s="38" t="n">
        <v>31.6</v>
      </c>
      <c r="S45" s="38" t="n">
        <v>0.66</v>
      </c>
      <c r="T45" s="26" t="s">
        <v>64</v>
      </c>
    </row>
    <row r="46" s="19" customFormat="true" ht="18.6" hidden="false" customHeight="true" outlineLevel="0" collapsed="false">
      <c r="B46" s="26"/>
      <c r="C46" s="29" t="s">
        <v>73</v>
      </c>
      <c r="D46" s="36"/>
      <c r="E46" s="36"/>
      <c r="F46" s="36"/>
      <c r="G46" s="37" t="s">
        <v>74</v>
      </c>
      <c r="H46" s="38" t="n">
        <v>1</v>
      </c>
      <c r="I46" s="38" t="n">
        <v>0</v>
      </c>
      <c r="J46" s="38" t="n">
        <v>24.4</v>
      </c>
      <c r="K46" s="38" t="n">
        <v>101.6</v>
      </c>
      <c r="L46" s="39" t="n">
        <v>0.03</v>
      </c>
      <c r="M46" s="39" t="n">
        <v>0.03</v>
      </c>
      <c r="N46" s="39" t="n">
        <v>0.2</v>
      </c>
      <c r="O46" s="38" t="n">
        <v>4</v>
      </c>
      <c r="P46" s="38" t="n">
        <v>14</v>
      </c>
      <c r="Q46" s="38" t="n">
        <v>8</v>
      </c>
      <c r="R46" s="38" t="n">
        <v>14</v>
      </c>
      <c r="S46" s="38" t="n">
        <v>2.8</v>
      </c>
      <c r="T46" s="26" t="s">
        <v>75</v>
      </c>
    </row>
    <row r="47" s="5" customFormat="true" ht="19.5" hidden="false" customHeight="false" outlineLevel="0" collapsed="false">
      <c r="B47" s="26"/>
      <c r="C47" s="29" t="s">
        <v>47</v>
      </c>
      <c r="D47" s="29"/>
      <c r="E47" s="29"/>
      <c r="F47" s="29"/>
      <c r="G47" s="37" t="n">
        <v>840</v>
      </c>
      <c r="H47" s="41" t="n">
        <f aca="false">H40+H41+H42+H43+H44+H45+H46</f>
        <v>28.05</v>
      </c>
      <c r="I47" s="41" t="n">
        <f aca="false">I40+I41+I42+I43+I44+I45+I46</f>
        <v>32.34</v>
      </c>
      <c r="J47" s="41" t="n">
        <f aca="false">J40+J41+J42+J43+J44+J45+J46</f>
        <v>124.88</v>
      </c>
      <c r="K47" s="41" t="n">
        <f aca="false">K40+K41+K42+K43+K44+K45+K46</f>
        <v>901.6</v>
      </c>
      <c r="L47" s="41" t="n">
        <f aca="false">L40+L41+L42+L43+L44+L45+L46</f>
        <v>0.27</v>
      </c>
      <c r="M47" s="41" t="n">
        <f aca="false">M40+M41+M42+M43+M44+M45+M46</f>
        <v>0.24</v>
      </c>
      <c r="N47" s="41" t="n">
        <f aca="false">N40+N41+N42+N43+N44+N45+N46</f>
        <v>6.97</v>
      </c>
      <c r="O47" s="41" t="n">
        <f aca="false">O40+O41+O42+O43+O44+O45+O46</f>
        <v>7.7</v>
      </c>
      <c r="P47" s="41" t="n">
        <f aca="false">P40+P41+P42+P43+P44+P45+P46</f>
        <v>99.92</v>
      </c>
      <c r="Q47" s="41" t="n">
        <f aca="false">Q40+Q41+Q42+Q43+Q44+Q45+Q46</f>
        <v>90.82</v>
      </c>
      <c r="R47" s="41" t="n">
        <f aca="false">R40+R41+R42+R43+R44+R45+R46</f>
        <v>298.05</v>
      </c>
      <c r="S47" s="41" t="n">
        <f aca="false">S40+S41+S42+S43+S44+S45+S46</f>
        <v>8.02</v>
      </c>
      <c r="T47" s="29"/>
    </row>
    <row r="48" s="5" customFormat="true" ht="19.5" hidden="false" customHeight="false" outlineLevel="0" collapsed="false">
      <c r="B48" s="26" t="s">
        <v>48</v>
      </c>
      <c r="C48" s="29" t="s">
        <v>76</v>
      </c>
      <c r="D48" s="29"/>
      <c r="E48" s="29"/>
      <c r="F48" s="29"/>
      <c r="G48" s="37" t="n">
        <v>100</v>
      </c>
      <c r="H48" s="31" t="n">
        <v>2.3</v>
      </c>
      <c r="I48" s="31" t="n">
        <v>6.8</v>
      </c>
      <c r="J48" s="31" t="n">
        <v>15.4</v>
      </c>
      <c r="K48" s="31" t="n">
        <v>132</v>
      </c>
      <c r="L48" s="46" t="n">
        <v>0.03</v>
      </c>
      <c r="M48" s="46" t="n">
        <v>0.03</v>
      </c>
      <c r="N48" s="46" t="n">
        <v>0.3</v>
      </c>
      <c r="O48" s="31" t="n">
        <v>6.72</v>
      </c>
      <c r="P48" s="31" t="n">
        <v>38.23</v>
      </c>
      <c r="Q48" s="31" t="n">
        <v>29.63</v>
      </c>
      <c r="R48" s="31" t="n">
        <v>60.78</v>
      </c>
      <c r="S48" s="31" t="n">
        <v>1.77</v>
      </c>
      <c r="T48" s="26" t="s">
        <v>77</v>
      </c>
    </row>
    <row r="49" s="19" customFormat="true" ht="18.75" hidden="false" customHeight="true" outlineLevel="0" collapsed="false">
      <c r="B49" s="26"/>
      <c r="C49" s="29" t="s">
        <v>78</v>
      </c>
      <c r="D49" s="36"/>
      <c r="E49" s="36"/>
      <c r="F49" s="36"/>
      <c r="G49" s="37" t="n">
        <v>250</v>
      </c>
      <c r="H49" s="38" t="n">
        <v>2</v>
      </c>
      <c r="I49" s="38" t="n">
        <v>2.73</v>
      </c>
      <c r="J49" s="38" t="n">
        <v>20.93</v>
      </c>
      <c r="K49" s="38" t="n">
        <v>116.25</v>
      </c>
      <c r="L49" s="39" t="n">
        <v>0.1</v>
      </c>
      <c r="M49" s="39" t="n">
        <v>0.06</v>
      </c>
      <c r="N49" s="39" t="n">
        <v>1.06</v>
      </c>
      <c r="O49" s="39" t="n">
        <v>8.25</v>
      </c>
      <c r="P49" s="39" t="n">
        <v>23.05</v>
      </c>
      <c r="Q49" s="39" t="n">
        <v>25</v>
      </c>
      <c r="R49" s="39" t="n">
        <v>62.55</v>
      </c>
      <c r="S49" s="38" t="n">
        <v>0.88</v>
      </c>
      <c r="T49" s="26" t="s">
        <v>79</v>
      </c>
    </row>
    <row r="50" s="19" customFormat="true" ht="19.5" hidden="false" customHeight="false" outlineLevel="0" collapsed="false">
      <c r="B50" s="26"/>
      <c r="C50" s="47" t="s">
        <v>80</v>
      </c>
      <c r="D50" s="36"/>
      <c r="E50" s="36"/>
      <c r="F50" s="36"/>
      <c r="G50" s="29" t="n">
        <v>100</v>
      </c>
      <c r="H50" s="33" t="n">
        <v>11.88</v>
      </c>
      <c r="I50" s="33" t="n">
        <v>17.26</v>
      </c>
      <c r="J50" s="33" t="n">
        <v>17.68</v>
      </c>
      <c r="K50" s="33" t="n">
        <v>272.92</v>
      </c>
      <c r="L50" s="34" t="n">
        <v>0.11</v>
      </c>
      <c r="M50" s="34" t="n">
        <v>0.16</v>
      </c>
      <c r="N50" s="34" t="n">
        <v>3.55</v>
      </c>
      <c r="O50" s="34" t="n">
        <v>1.1</v>
      </c>
      <c r="P50" s="34" t="n">
        <v>57.66</v>
      </c>
      <c r="Q50" s="34" t="n">
        <v>26.64</v>
      </c>
      <c r="R50" s="34" t="n">
        <v>157.7</v>
      </c>
      <c r="S50" s="33" t="n">
        <v>2.08</v>
      </c>
      <c r="T50" s="26" t="s">
        <v>81</v>
      </c>
    </row>
    <row r="51" s="19" customFormat="true" ht="19.5" hidden="false" customHeight="false" outlineLevel="0" collapsed="false">
      <c r="B51" s="26"/>
      <c r="C51" s="29" t="s">
        <v>82</v>
      </c>
      <c r="D51" s="36"/>
      <c r="E51" s="36"/>
      <c r="F51" s="36"/>
      <c r="G51" s="29" t="n">
        <v>50</v>
      </c>
      <c r="H51" s="33" t="n">
        <v>0.9</v>
      </c>
      <c r="I51" s="33" t="n">
        <v>2.61</v>
      </c>
      <c r="J51" s="33" t="n">
        <v>3.83</v>
      </c>
      <c r="K51" s="33" t="n">
        <v>42.5</v>
      </c>
      <c r="L51" s="34" t="n">
        <v>0.01</v>
      </c>
      <c r="M51" s="34" t="n">
        <v>0.02</v>
      </c>
      <c r="N51" s="34" t="n">
        <v>0.11</v>
      </c>
      <c r="O51" s="34" t="n">
        <v>0.67</v>
      </c>
      <c r="P51" s="34" t="n">
        <v>14.62</v>
      </c>
      <c r="Q51" s="34" t="n">
        <v>7.9</v>
      </c>
      <c r="R51" s="34" t="n">
        <v>14.69</v>
      </c>
      <c r="S51" s="33" t="n">
        <v>0.2</v>
      </c>
      <c r="T51" s="29" t="s">
        <v>83</v>
      </c>
    </row>
    <row r="52" s="19" customFormat="true" ht="19.5" hidden="false" customHeight="false" outlineLevel="0" collapsed="false">
      <c r="B52" s="26"/>
      <c r="C52" s="29" t="s">
        <v>84</v>
      </c>
      <c r="D52" s="36"/>
      <c r="E52" s="36"/>
      <c r="F52" s="36"/>
      <c r="G52" s="37" t="n">
        <v>180</v>
      </c>
      <c r="H52" s="38" t="n">
        <v>3.9</v>
      </c>
      <c r="I52" s="38" t="n">
        <v>5.6</v>
      </c>
      <c r="J52" s="38" t="n">
        <v>24.3</v>
      </c>
      <c r="K52" s="38" t="n">
        <v>251</v>
      </c>
      <c r="L52" s="39" t="n">
        <v>0.17</v>
      </c>
      <c r="M52" s="39" t="n">
        <v>0.02</v>
      </c>
      <c r="N52" s="39" t="n">
        <v>0.8</v>
      </c>
      <c r="O52" s="38" t="n">
        <v>0</v>
      </c>
      <c r="P52" s="38" t="n">
        <v>16.63</v>
      </c>
      <c r="Q52" s="38" t="n">
        <v>47.34</v>
      </c>
      <c r="R52" s="38" t="n">
        <v>134.43</v>
      </c>
      <c r="S52" s="38" t="n">
        <v>1.55</v>
      </c>
      <c r="T52" s="26" t="s">
        <v>85</v>
      </c>
    </row>
    <row r="53" s="19" customFormat="true" ht="19.5" hidden="false" customHeight="false" outlineLevel="0" collapsed="false">
      <c r="B53" s="26"/>
      <c r="C53" s="29" t="s">
        <v>86</v>
      </c>
      <c r="D53" s="36"/>
      <c r="E53" s="36"/>
      <c r="F53" s="36"/>
      <c r="G53" s="37" t="s">
        <v>87</v>
      </c>
      <c r="H53" s="38" t="n">
        <v>0.1</v>
      </c>
      <c r="I53" s="38" t="n">
        <v>0</v>
      </c>
      <c r="J53" s="38" t="n">
        <v>15</v>
      </c>
      <c r="K53" s="38" t="n">
        <v>60</v>
      </c>
      <c r="L53" s="39" t="n">
        <v>0</v>
      </c>
      <c r="M53" s="39" t="n">
        <v>0</v>
      </c>
      <c r="N53" s="39" t="n">
        <v>0.02</v>
      </c>
      <c r="O53" s="38" t="n">
        <v>0.03</v>
      </c>
      <c r="P53" s="38" t="n">
        <v>1.11</v>
      </c>
      <c r="Q53" s="38" t="n">
        <v>1.44</v>
      </c>
      <c r="R53" s="38" t="n">
        <v>2.78</v>
      </c>
      <c r="S53" s="38" t="n">
        <v>0.31</v>
      </c>
      <c r="T53" s="29" t="s">
        <v>88</v>
      </c>
    </row>
    <row r="54" s="19" customFormat="true" ht="19.5" hidden="false" customHeight="false" outlineLevel="0" collapsed="false">
      <c r="B54" s="26"/>
      <c r="C54" s="29" t="s">
        <v>61</v>
      </c>
      <c r="D54" s="36"/>
      <c r="E54" s="36"/>
      <c r="F54" s="36"/>
      <c r="G54" s="37" t="n">
        <v>30</v>
      </c>
      <c r="H54" s="38" t="n">
        <v>2.37</v>
      </c>
      <c r="I54" s="38" t="n">
        <v>0.3</v>
      </c>
      <c r="J54" s="38" t="n">
        <v>14.5</v>
      </c>
      <c r="K54" s="38" t="n">
        <v>71</v>
      </c>
      <c r="L54" s="39" t="n">
        <v>0.05</v>
      </c>
      <c r="M54" s="39" t="n">
        <v>0.02</v>
      </c>
      <c r="N54" s="39" t="n">
        <v>0.48</v>
      </c>
      <c r="O54" s="38" t="n">
        <v>0</v>
      </c>
      <c r="P54" s="38" t="n">
        <v>6.9</v>
      </c>
      <c r="Q54" s="38" t="n">
        <v>9.9</v>
      </c>
      <c r="R54" s="38" t="n">
        <v>26.1</v>
      </c>
      <c r="S54" s="38" t="n">
        <v>0.6</v>
      </c>
      <c r="T54" s="26" t="s">
        <v>62</v>
      </c>
    </row>
    <row r="55" s="19" customFormat="true" ht="19.5" hidden="false" customHeight="false" outlineLevel="0" collapsed="false">
      <c r="B55" s="26"/>
      <c r="C55" s="29" t="s">
        <v>63</v>
      </c>
      <c r="D55" s="36"/>
      <c r="E55" s="36"/>
      <c r="F55" s="36"/>
      <c r="G55" s="37" t="n">
        <v>20</v>
      </c>
      <c r="H55" s="38" t="n">
        <v>1.32</v>
      </c>
      <c r="I55" s="38" t="n">
        <v>0.24</v>
      </c>
      <c r="J55" s="38" t="n">
        <v>8.6</v>
      </c>
      <c r="K55" s="38" t="n">
        <v>40.4</v>
      </c>
      <c r="L55" s="39" t="n">
        <v>0.03</v>
      </c>
      <c r="M55" s="39" t="n">
        <v>0.02</v>
      </c>
      <c r="N55" s="39" t="n">
        <v>0.14</v>
      </c>
      <c r="O55" s="38" t="n">
        <v>0</v>
      </c>
      <c r="P55" s="38" t="n">
        <v>10.8</v>
      </c>
      <c r="Q55" s="38" t="n">
        <v>9.4</v>
      </c>
      <c r="R55" s="38" t="n">
        <v>31.6</v>
      </c>
      <c r="S55" s="38" t="n">
        <v>0.66</v>
      </c>
      <c r="T55" s="26" t="s">
        <v>64</v>
      </c>
    </row>
    <row r="56" s="19" customFormat="true" ht="19.5" hidden="false" customHeight="false" outlineLevel="0" collapsed="false">
      <c r="B56" s="26"/>
      <c r="C56" s="26" t="s">
        <v>44</v>
      </c>
      <c r="D56" s="48"/>
      <c r="E56" s="48"/>
      <c r="F56" s="48"/>
      <c r="G56" s="29" t="s">
        <v>45</v>
      </c>
      <c r="H56" s="35" t="n">
        <v>0.8</v>
      </c>
      <c r="I56" s="35" t="n">
        <v>0</v>
      </c>
      <c r="J56" s="35" t="n">
        <v>25.2</v>
      </c>
      <c r="K56" s="35" t="n">
        <v>104</v>
      </c>
      <c r="L56" s="40" t="n">
        <v>0.08</v>
      </c>
      <c r="M56" s="40" t="n">
        <v>0.06</v>
      </c>
      <c r="N56" s="40" t="n">
        <v>0.4</v>
      </c>
      <c r="O56" s="40" t="n">
        <v>120</v>
      </c>
      <c r="P56" s="40" t="n">
        <v>68</v>
      </c>
      <c r="Q56" s="40" t="n">
        <v>26</v>
      </c>
      <c r="R56" s="40" t="n">
        <v>46</v>
      </c>
      <c r="S56" s="40" t="n">
        <v>0.6</v>
      </c>
      <c r="T56" s="26" t="s">
        <v>46</v>
      </c>
    </row>
    <row r="57" s="5" customFormat="true" ht="19.5" hidden="false" customHeight="false" outlineLevel="0" collapsed="false">
      <c r="B57" s="26"/>
      <c r="C57" s="29" t="s">
        <v>47</v>
      </c>
      <c r="D57" s="29"/>
      <c r="E57" s="29"/>
      <c r="F57" s="29"/>
      <c r="G57" s="37" t="n">
        <v>1095</v>
      </c>
      <c r="H57" s="41" t="n">
        <f aca="false">H48+H53+H55+H54+H52+H51+H50+H49+H56</f>
        <v>25.57</v>
      </c>
      <c r="I57" s="41" t="n">
        <f aca="false">I48+I53+I55+I54+I52+I51+I50+I49+I56</f>
        <v>35.54</v>
      </c>
      <c r="J57" s="41" t="n">
        <f aca="false">J48+J53+J55+J54+J52+J51+J50+J49+J56</f>
        <v>145.44</v>
      </c>
      <c r="K57" s="41" t="n">
        <f aca="false">K48+K53+K55+K54+K52+K51+K50+K49+K56</f>
        <v>1090.07</v>
      </c>
      <c r="L57" s="41" t="n">
        <f aca="false">L48+L53+L55+L54+L52+L51+L50+L49+L56</f>
        <v>0.58</v>
      </c>
      <c r="M57" s="41" t="n">
        <f aca="false">M48+M53+M55+M54+M52+M51+M50+M49+M56</f>
        <v>0.39</v>
      </c>
      <c r="N57" s="41" t="n">
        <f aca="false">N48+N53+N55+N54+N52+N51+N50+N49+N56</f>
        <v>6.86</v>
      </c>
      <c r="O57" s="41" t="n">
        <f aca="false">O48+O53+O55+O54+O52+O51+O50+O49+O56</f>
        <v>136.77</v>
      </c>
      <c r="P57" s="41" t="n">
        <f aca="false">P48+P53+P55+P54+P52+P51+P50+P49+P56</f>
        <v>237</v>
      </c>
      <c r="Q57" s="41" t="n">
        <f aca="false">Q48+Q53+Q55+Q54+Q52+Q51+Q50+Q49+Q56</f>
        <v>183.25</v>
      </c>
      <c r="R57" s="41" t="n">
        <f aca="false">R48+R53+R55+R54+R52+R51+R50+R49+R56</f>
        <v>536.63</v>
      </c>
      <c r="S57" s="41" t="n">
        <f aca="false">S48+S53+S55+S54+S52+S51+S50+S49+S56</f>
        <v>8.65</v>
      </c>
      <c r="T57" s="29"/>
    </row>
    <row r="58" s="5" customFormat="true" ht="17.25" hidden="false" customHeight="true" outlineLevel="0" collapsed="false">
      <c r="B58" s="26"/>
      <c r="C58" s="29" t="s">
        <v>65</v>
      </c>
      <c r="D58" s="29"/>
      <c r="E58" s="29"/>
      <c r="F58" s="29"/>
      <c r="G58" s="37" t="n">
        <f aca="false">G47+G57</f>
        <v>1935</v>
      </c>
      <c r="H58" s="41" t="n">
        <f aca="false">H47+H57</f>
        <v>53.62</v>
      </c>
      <c r="I58" s="41" t="n">
        <f aca="false">I47+I57</f>
        <v>67.88</v>
      </c>
      <c r="J58" s="41" t="n">
        <f aca="false">J47+J57</f>
        <v>270.32</v>
      </c>
      <c r="K58" s="41" t="n">
        <f aca="false">K47+K57</f>
        <v>1991.67</v>
      </c>
      <c r="L58" s="41" t="n">
        <f aca="false">L47+L57</f>
        <v>0.85</v>
      </c>
      <c r="M58" s="41" t="n">
        <f aca="false">M47+M57</f>
        <v>0.63</v>
      </c>
      <c r="N58" s="41" t="n">
        <f aca="false">N47+N57</f>
        <v>13.83</v>
      </c>
      <c r="O58" s="41" t="n">
        <f aca="false">O47+O57</f>
        <v>144.47</v>
      </c>
      <c r="P58" s="41" t="n">
        <f aca="false">P47+P57</f>
        <v>336.92</v>
      </c>
      <c r="Q58" s="41" t="n">
        <f aca="false">Q47+Q57</f>
        <v>274.07</v>
      </c>
      <c r="R58" s="41" t="n">
        <f aca="false">R47+R57</f>
        <v>834.68</v>
      </c>
      <c r="S58" s="41" t="n">
        <f aca="false">S47+S57</f>
        <v>16.67</v>
      </c>
      <c r="T58" s="29"/>
    </row>
    <row r="59" s="19" customFormat="true" ht="91.9" hidden="false" customHeight="true" outlineLevel="0" collapsed="false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</row>
    <row r="60" s="5" customFormat="true" ht="24.2" hidden="false" customHeight="true" outlineLevel="0" collapsed="false">
      <c r="B60" s="26" t="s">
        <v>12</v>
      </c>
      <c r="C60" s="26" t="s">
        <v>13</v>
      </c>
      <c r="D60" s="26"/>
      <c r="E60" s="26"/>
      <c r="F60" s="26"/>
      <c r="G60" s="26" t="s">
        <v>14</v>
      </c>
      <c r="H60" s="27" t="s">
        <v>15</v>
      </c>
      <c r="I60" s="27" t="s">
        <v>16</v>
      </c>
      <c r="J60" s="27" t="s">
        <v>17</v>
      </c>
      <c r="K60" s="27" t="s">
        <v>18</v>
      </c>
      <c r="L60" s="27" t="s">
        <v>19</v>
      </c>
      <c r="M60" s="27"/>
      <c r="N60" s="27"/>
      <c r="O60" s="27"/>
      <c r="P60" s="27" t="s">
        <v>20</v>
      </c>
      <c r="Q60" s="27"/>
      <c r="R60" s="27"/>
      <c r="S60" s="27"/>
      <c r="T60" s="26" t="s">
        <v>21</v>
      </c>
    </row>
    <row r="61" s="5" customFormat="true" ht="11.45" hidden="false" customHeight="true" outlineLevel="0" collapsed="false">
      <c r="B61" s="26"/>
      <c r="C61" s="26"/>
      <c r="D61" s="28"/>
      <c r="E61" s="28"/>
      <c r="F61" s="28"/>
      <c r="G61" s="26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6"/>
    </row>
    <row r="62" s="5" customFormat="true" ht="24" hidden="false" customHeight="true" outlineLevel="0" collapsed="false">
      <c r="B62" s="26"/>
      <c r="C62" s="26"/>
      <c r="D62" s="28"/>
      <c r="E62" s="28"/>
      <c r="F62" s="28"/>
      <c r="G62" s="28" t="s">
        <v>22</v>
      </c>
      <c r="H62" s="27"/>
      <c r="I62" s="27"/>
      <c r="J62" s="27"/>
      <c r="K62" s="27"/>
      <c r="L62" s="27" t="s">
        <v>23</v>
      </c>
      <c r="M62" s="27" t="s">
        <v>24</v>
      </c>
      <c r="N62" s="27" t="s">
        <v>25</v>
      </c>
      <c r="O62" s="27" t="s">
        <v>26</v>
      </c>
      <c r="P62" s="27" t="s">
        <v>27</v>
      </c>
      <c r="Q62" s="27" t="s">
        <v>28</v>
      </c>
      <c r="R62" s="27" t="s">
        <v>29</v>
      </c>
      <c r="S62" s="27" t="s">
        <v>30</v>
      </c>
      <c r="T62" s="26"/>
    </row>
    <row r="63" s="19" customFormat="true" ht="19.5" hidden="false" customHeight="false" outlineLevel="0" collapsed="false">
      <c r="B63" s="29" t="s">
        <v>89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="19" customFormat="true" ht="19.5" hidden="false" customHeight="false" outlineLevel="0" collapsed="false">
      <c r="B64" s="26" t="s">
        <v>32</v>
      </c>
      <c r="C64" s="29" t="s">
        <v>90</v>
      </c>
      <c r="D64" s="36"/>
      <c r="E64" s="36"/>
      <c r="F64" s="36"/>
      <c r="G64" s="50" t="s">
        <v>91</v>
      </c>
      <c r="H64" s="33" t="n">
        <v>42</v>
      </c>
      <c r="I64" s="33" t="n">
        <v>16.8</v>
      </c>
      <c r="J64" s="33" t="n">
        <v>66</v>
      </c>
      <c r="K64" s="33" t="n">
        <v>580</v>
      </c>
      <c r="L64" s="34" t="n">
        <v>0.11</v>
      </c>
      <c r="M64" s="34" t="n">
        <v>0.52</v>
      </c>
      <c r="N64" s="34" t="n">
        <v>1.04</v>
      </c>
      <c r="O64" s="33" t="n">
        <v>0.48</v>
      </c>
      <c r="P64" s="33" t="n">
        <v>294.6</v>
      </c>
      <c r="Q64" s="33" t="n">
        <v>44.4</v>
      </c>
      <c r="R64" s="33" t="n">
        <v>420.6</v>
      </c>
      <c r="S64" s="33" t="n">
        <v>1.39</v>
      </c>
      <c r="T64" s="29" t="s">
        <v>92</v>
      </c>
    </row>
    <row r="65" s="19" customFormat="true" ht="19.5" hidden="false" customHeight="false" outlineLevel="0" collapsed="false">
      <c r="B65" s="26"/>
      <c r="C65" s="29" t="s">
        <v>93</v>
      </c>
      <c r="D65" s="36"/>
      <c r="E65" s="36"/>
      <c r="F65" s="36"/>
      <c r="G65" s="37" t="n">
        <v>200</v>
      </c>
      <c r="H65" s="38" t="n">
        <v>3.76</v>
      </c>
      <c r="I65" s="38" t="n">
        <v>3.2</v>
      </c>
      <c r="J65" s="38" t="n">
        <v>26.74</v>
      </c>
      <c r="K65" s="38" t="n">
        <v>150.8</v>
      </c>
      <c r="L65" s="39" t="n">
        <v>0.06</v>
      </c>
      <c r="M65" s="39" t="n">
        <v>0.19</v>
      </c>
      <c r="N65" s="39" t="n">
        <v>0.17</v>
      </c>
      <c r="O65" s="38" t="n">
        <v>1.59</v>
      </c>
      <c r="P65" s="38" t="n">
        <v>152.22</v>
      </c>
      <c r="Q65" s="38" t="n">
        <v>21.33</v>
      </c>
      <c r="R65" s="38" t="n">
        <v>124.56</v>
      </c>
      <c r="S65" s="38" t="n">
        <v>0.48</v>
      </c>
      <c r="T65" s="26" t="s">
        <v>94</v>
      </c>
    </row>
    <row r="66" s="19" customFormat="true" ht="19.5" hidden="false" customHeight="false" outlineLevel="0" collapsed="false">
      <c r="B66" s="26"/>
      <c r="C66" s="29" t="s">
        <v>44</v>
      </c>
      <c r="D66" s="36"/>
      <c r="E66" s="36"/>
      <c r="F66" s="36"/>
      <c r="G66" s="37" t="s">
        <v>45</v>
      </c>
      <c r="H66" s="35" t="n">
        <v>0.8</v>
      </c>
      <c r="I66" s="35" t="n">
        <v>0</v>
      </c>
      <c r="J66" s="35" t="n">
        <v>25.2</v>
      </c>
      <c r="K66" s="35" t="n">
        <v>104</v>
      </c>
      <c r="L66" s="40" t="n">
        <v>0.08</v>
      </c>
      <c r="M66" s="40" t="n">
        <v>0.06</v>
      </c>
      <c r="N66" s="40" t="n">
        <v>0.4</v>
      </c>
      <c r="O66" s="40" t="n">
        <v>120</v>
      </c>
      <c r="P66" s="40" t="n">
        <v>68</v>
      </c>
      <c r="Q66" s="40" t="n">
        <v>26</v>
      </c>
      <c r="R66" s="40" t="n">
        <v>46</v>
      </c>
      <c r="S66" s="40" t="n">
        <v>0.6</v>
      </c>
      <c r="T66" s="26" t="s">
        <v>46</v>
      </c>
    </row>
    <row r="67" s="5" customFormat="true" ht="19.5" hidden="false" customHeight="false" outlineLevel="0" collapsed="false">
      <c r="B67" s="26"/>
      <c r="C67" s="29" t="s">
        <v>47</v>
      </c>
      <c r="D67" s="29"/>
      <c r="E67" s="29"/>
      <c r="F67" s="29"/>
      <c r="G67" s="37" t="n">
        <v>570</v>
      </c>
      <c r="H67" s="41" t="n">
        <f aca="false">H64+H65+H66</f>
        <v>46.56</v>
      </c>
      <c r="I67" s="41" t="n">
        <f aca="false">I64+I65+I66</f>
        <v>20</v>
      </c>
      <c r="J67" s="41" t="n">
        <f aca="false">J64+J65+J66</f>
        <v>117.94</v>
      </c>
      <c r="K67" s="41" t="n">
        <f aca="false">K64+K65+K66</f>
        <v>834.8</v>
      </c>
      <c r="L67" s="41" t="n">
        <f aca="false">L64+L65+L66</f>
        <v>0.25</v>
      </c>
      <c r="M67" s="41" t="n">
        <f aca="false">M64+M65+M66</f>
        <v>0.77</v>
      </c>
      <c r="N67" s="41" t="n">
        <f aca="false">N64+N65+N66</f>
        <v>1.61</v>
      </c>
      <c r="O67" s="41" t="n">
        <f aca="false">O64+O65+O66</f>
        <v>122.07</v>
      </c>
      <c r="P67" s="41" t="n">
        <f aca="false">P64+P65+P66</f>
        <v>514.82</v>
      </c>
      <c r="Q67" s="41" t="n">
        <f aca="false">Q64+Q65+Q66</f>
        <v>91.73</v>
      </c>
      <c r="R67" s="41" t="n">
        <f aca="false">R64+R65+R66</f>
        <v>591.16</v>
      </c>
      <c r="S67" s="41" t="n">
        <f aca="false">S64+S65+S66</f>
        <v>2.47</v>
      </c>
      <c r="T67" s="29"/>
    </row>
    <row r="68" s="5" customFormat="true" ht="19.5" hidden="false" customHeight="false" outlineLevel="0" collapsed="false">
      <c r="B68" s="26" t="s">
        <v>48</v>
      </c>
      <c r="C68" s="29" t="s">
        <v>95</v>
      </c>
      <c r="D68" s="29"/>
      <c r="E68" s="29"/>
      <c r="F68" s="29"/>
      <c r="G68" s="37" t="n">
        <v>100</v>
      </c>
      <c r="H68" s="31" t="n">
        <v>2.1</v>
      </c>
      <c r="I68" s="31" t="n">
        <v>6.8</v>
      </c>
      <c r="J68" s="31" t="n">
        <v>13.8</v>
      </c>
      <c r="K68" s="31" t="n">
        <v>125</v>
      </c>
      <c r="L68" s="46" t="n">
        <v>0.05</v>
      </c>
      <c r="M68" s="46" t="n">
        <v>0.07</v>
      </c>
      <c r="N68" s="46" t="n">
        <v>0.5</v>
      </c>
      <c r="O68" s="31" t="n">
        <v>5.12</v>
      </c>
      <c r="P68" s="31" t="n">
        <v>30.63</v>
      </c>
      <c r="Q68" s="31" t="n">
        <v>41.29</v>
      </c>
      <c r="R68" s="31" t="n">
        <v>70</v>
      </c>
      <c r="S68" s="31" t="n">
        <v>1.22</v>
      </c>
      <c r="T68" s="26" t="s">
        <v>77</v>
      </c>
    </row>
    <row r="69" s="19" customFormat="true" ht="19.5" hidden="false" customHeight="false" outlineLevel="0" collapsed="false">
      <c r="B69" s="26"/>
      <c r="C69" s="29" t="s">
        <v>96</v>
      </c>
      <c r="D69" s="36"/>
      <c r="E69" s="36"/>
      <c r="F69" s="36"/>
      <c r="G69" s="37" t="s">
        <v>97</v>
      </c>
      <c r="H69" s="33" t="n">
        <v>1.83</v>
      </c>
      <c r="I69" s="33" t="n">
        <v>4.9</v>
      </c>
      <c r="J69" s="33" t="n">
        <v>15.2</v>
      </c>
      <c r="K69" s="33" t="n">
        <v>112.25</v>
      </c>
      <c r="L69" s="34" t="n">
        <v>0.05</v>
      </c>
      <c r="M69" s="34" t="n">
        <v>0.04</v>
      </c>
      <c r="N69" s="34" t="n">
        <v>0.58</v>
      </c>
      <c r="O69" s="34" t="n">
        <v>10.29</v>
      </c>
      <c r="P69" s="34" t="n">
        <v>44.39</v>
      </c>
      <c r="Q69" s="34" t="n">
        <v>26.25</v>
      </c>
      <c r="R69" s="34" t="n">
        <v>53.22</v>
      </c>
      <c r="S69" s="33" t="n">
        <v>1.19</v>
      </c>
      <c r="T69" s="26" t="s">
        <v>98</v>
      </c>
    </row>
    <row r="70" s="19" customFormat="true" ht="17.45" hidden="false" customHeight="true" outlineLevel="0" collapsed="false">
      <c r="B70" s="26"/>
      <c r="C70" s="26" t="s">
        <v>99</v>
      </c>
      <c r="D70" s="36"/>
      <c r="E70" s="36"/>
      <c r="F70" s="36"/>
      <c r="G70" s="29" t="s">
        <v>54</v>
      </c>
      <c r="H70" s="33" t="n">
        <v>15.2</v>
      </c>
      <c r="I70" s="33" t="n">
        <v>22.6</v>
      </c>
      <c r="J70" s="33" t="n">
        <v>14.8</v>
      </c>
      <c r="K70" s="33" t="n">
        <v>324</v>
      </c>
      <c r="L70" s="34" t="n">
        <v>0.1</v>
      </c>
      <c r="M70" s="34" t="n">
        <v>0.13</v>
      </c>
      <c r="N70" s="34" t="n">
        <v>4.7</v>
      </c>
      <c r="O70" s="34" t="n">
        <v>0.73</v>
      </c>
      <c r="P70" s="34" t="n">
        <v>17.5</v>
      </c>
      <c r="Q70" s="34" t="n">
        <v>23.33</v>
      </c>
      <c r="R70" s="34" t="n">
        <v>133.83</v>
      </c>
      <c r="S70" s="33" t="n">
        <v>1.58</v>
      </c>
      <c r="T70" s="26" t="s">
        <v>100</v>
      </c>
    </row>
    <row r="71" s="19" customFormat="true" ht="19.5" hidden="false" customHeight="false" outlineLevel="0" collapsed="false">
      <c r="B71" s="26"/>
      <c r="C71" s="29" t="s">
        <v>101</v>
      </c>
      <c r="D71" s="45"/>
      <c r="E71" s="45"/>
      <c r="F71" s="45"/>
      <c r="G71" s="29" t="s">
        <v>57</v>
      </c>
      <c r="H71" s="33" t="n">
        <v>15.84</v>
      </c>
      <c r="I71" s="33" t="n">
        <v>9</v>
      </c>
      <c r="J71" s="33" t="n">
        <v>51.66</v>
      </c>
      <c r="K71" s="33" t="n">
        <v>156</v>
      </c>
      <c r="L71" s="34" t="n">
        <v>0.61</v>
      </c>
      <c r="M71" s="34" t="n">
        <v>0.13</v>
      </c>
      <c r="N71" s="34" t="n">
        <v>1.63</v>
      </c>
      <c r="O71" s="33" t="n">
        <v>21.79</v>
      </c>
      <c r="P71" s="33" t="n">
        <v>9.54</v>
      </c>
      <c r="Q71" s="33" t="n">
        <v>33.3</v>
      </c>
      <c r="R71" s="33" t="n">
        <v>103.91</v>
      </c>
      <c r="S71" s="33" t="n">
        <v>5.95</v>
      </c>
      <c r="T71" s="29" t="s">
        <v>102</v>
      </c>
    </row>
    <row r="72" s="19" customFormat="true" ht="19.5" hidden="false" customHeight="false" outlineLevel="0" collapsed="false">
      <c r="B72" s="26"/>
      <c r="C72" s="26" t="s">
        <v>103</v>
      </c>
      <c r="D72" s="36"/>
      <c r="E72" s="36"/>
      <c r="F72" s="36"/>
      <c r="G72" s="37" t="n">
        <v>200</v>
      </c>
      <c r="H72" s="42" t="n">
        <v>0.08</v>
      </c>
      <c r="I72" s="42" t="n">
        <v>0.09</v>
      </c>
      <c r="J72" s="42" t="n">
        <v>27.08</v>
      </c>
      <c r="K72" s="42" t="n">
        <v>108.6</v>
      </c>
      <c r="L72" s="43" t="n">
        <v>0.02</v>
      </c>
      <c r="M72" s="43" t="n">
        <v>0.01</v>
      </c>
      <c r="N72" s="43" t="n">
        <v>0.08</v>
      </c>
      <c r="O72" s="42" t="n">
        <v>12.9</v>
      </c>
      <c r="P72" s="42" t="n">
        <v>23.52</v>
      </c>
      <c r="Q72" s="42" t="n">
        <v>6.5</v>
      </c>
      <c r="R72" s="42" t="n">
        <v>11.5</v>
      </c>
      <c r="S72" s="42" t="n">
        <v>0.24</v>
      </c>
      <c r="T72" s="26" t="s">
        <v>104</v>
      </c>
    </row>
    <row r="73" s="19" customFormat="true" ht="19.5" hidden="false" customHeight="false" outlineLevel="0" collapsed="false">
      <c r="B73" s="26"/>
      <c r="C73" s="29" t="s">
        <v>61</v>
      </c>
      <c r="D73" s="36"/>
      <c r="E73" s="36"/>
      <c r="F73" s="36"/>
      <c r="G73" s="37" t="n">
        <v>30</v>
      </c>
      <c r="H73" s="38" t="n">
        <v>2.37</v>
      </c>
      <c r="I73" s="38" t="n">
        <v>0.3</v>
      </c>
      <c r="J73" s="38" t="n">
        <v>14.5</v>
      </c>
      <c r="K73" s="38" t="n">
        <v>71</v>
      </c>
      <c r="L73" s="39" t="n">
        <v>0.05</v>
      </c>
      <c r="M73" s="39" t="n">
        <v>0.02</v>
      </c>
      <c r="N73" s="39" t="n">
        <v>0.48</v>
      </c>
      <c r="O73" s="38" t="n">
        <v>0</v>
      </c>
      <c r="P73" s="38" t="n">
        <v>6.9</v>
      </c>
      <c r="Q73" s="38" t="n">
        <v>9.9</v>
      </c>
      <c r="R73" s="38" t="n">
        <v>26.1</v>
      </c>
      <c r="S73" s="38" t="n">
        <v>0.6</v>
      </c>
      <c r="T73" s="26" t="s">
        <v>62</v>
      </c>
    </row>
    <row r="74" s="19" customFormat="true" ht="19.5" hidden="false" customHeight="false" outlineLevel="0" collapsed="false">
      <c r="B74" s="26"/>
      <c r="C74" s="29" t="s">
        <v>63</v>
      </c>
      <c r="D74" s="36"/>
      <c r="E74" s="36"/>
      <c r="F74" s="36"/>
      <c r="G74" s="37" t="n">
        <v>20</v>
      </c>
      <c r="H74" s="38" t="n">
        <v>1.32</v>
      </c>
      <c r="I74" s="38" t="n">
        <v>0.24</v>
      </c>
      <c r="J74" s="38" t="n">
        <v>8.6</v>
      </c>
      <c r="K74" s="38" t="n">
        <v>40.4</v>
      </c>
      <c r="L74" s="39" t="n">
        <v>0.03</v>
      </c>
      <c r="M74" s="39" t="n">
        <v>0.02</v>
      </c>
      <c r="N74" s="39" t="n">
        <v>0.14</v>
      </c>
      <c r="O74" s="38" t="n">
        <v>0</v>
      </c>
      <c r="P74" s="38" t="n">
        <v>10.8</v>
      </c>
      <c r="Q74" s="38" t="n">
        <v>9.4</v>
      </c>
      <c r="R74" s="38" t="n">
        <v>31.6</v>
      </c>
      <c r="S74" s="38" t="n">
        <v>0.66</v>
      </c>
      <c r="T74" s="26" t="s">
        <v>64</v>
      </c>
    </row>
    <row r="75" s="5" customFormat="true" ht="19.5" hidden="false" customHeight="false" outlineLevel="0" collapsed="false">
      <c r="B75" s="26"/>
      <c r="C75" s="29" t="s">
        <v>47</v>
      </c>
      <c r="D75" s="29"/>
      <c r="E75" s="29"/>
      <c r="F75" s="29"/>
      <c r="G75" s="37" t="n">
        <v>895</v>
      </c>
      <c r="H75" s="41" t="n">
        <f aca="false">H68+H72+H74+H73+H71+H70+H69</f>
        <v>38.74</v>
      </c>
      <c r="I75" s="41" t="n">
        <f aca="false">I68+I72+I74+I73+I71+I70+I69</f>
        <v>43.93</v>
      </c>
      <c r="J75" s="41" t="n">
        <f aca="false">J68+J72+J74+J73+J71+J70+J69</f>
        <v>145.64</v>
      </c>
      <c r="K75" s="41" t="n">
        <f aca="false">K68+K72+K74+K73+K71+K70+K69</f>
        <v>937.25</v>
      </c>
      <c r="L75" s="41" t="n">
        <f aca="false">L68+L72+L74+L73+L71+L70+L69</f>
        <v>0.91</v>
      </c>
      <c r="M75" s="41" t="n">
        <f aca="false">M68+M72+M74+M73+M71+M70+M69</f>
        <v>0.42</v>
      </c>
      <c r="N75" s="41" t="n">
        <f aca="false">N68+N72+N74+N73+N71+N70+N69</f>
        <v>8.11</v>
      </c>
      <c r="O75" s="41" t="n">
        <f aca="false">O68+O72+O74+O73+O71+O70+O69</f>
        <v>50.83</v>
      </c>
      <c r="P75" s="41" t="n">
        <f aca="false">P68+P72+P74+P73+P71+P70+P69</f>
        <v>143.28</v>
      </c>
      <c r="Q75" s="41" t="n">
        <f aca="false">Q68+Q72+Q74+Q73+Q71+Q70+Q69</f>
        <v>149.97</v>
      </c>
      <c r="R75" s="41" t="n">
        <f aca="false">R68+R72+R74+R73+R71+R70+R69</f>
        <v>430.16</v>
      </c>
      <c r="S75" s="41" t="n">
        <f aca="false">S68+S72+S74+S73+S71+S70+S69</f>
        <v>11.44</v>
      </c>
      <c r="T75" s="29"/>
    </row>
    <row r="76" s="5" customFormat="true" ht="19.5" hidden="false" customHeight="false" outlineLevel="0" collapsed="false">
      <c r="B76" s="26"/>
      <c r="C76" s="29" t="s">
        <v>65</v>
      </c>
      <c r="D76" s="29"/>
      <c r="E76" s="29"/>
      <c r="F76" s="29"/>
      <c r="G76" s="37" t="n">
        <f aca="false">G67+G75</f>
        <v>1465</v>
      </c>
      <c r="H76" s="41" t="n">
        <f aca="false">H67+H75</f>
        <v>85.3</v>
      </c>
      <c r="I76" s="41" t="n">
        <f aca="false">I67+I75</f>
        <v>63.93</v>
      </c>
      <c r="J76" s="41" t="n">
        <f aca="false">J67+J75</f>
        <v>263.58</v>
      </c>
      <c r="K76" s="41" t="n">
        <f aca="false">K67+K75</f>
        <v>1772.05</v>
      </c>
      <c r="L76" s="41" t="n">
        <f aca="false">L67+L75</f>
        <v>1.16</v>
      </c>
      <c r="M76" s="41" t="n">
        <f aca="false">M67+M75</f>
        <v>1.19</v>
      </c>
      <c r="N76" s="41" t="n">
        <f aca="false">N67+N75</f>
        <v>9.72</v>
      </c>
      <c r="O76" s="41" t="n">
        <f aca="false">O67+O75</f>
        <v>172.9</v>
      </c>
      <c r="P76" s="41" t="n">
        <f aca="false">P67+P75</f>
        <v>658.1</v>
      </c>
      <c r="Q76" s="41" t="n">
        <f aca="false">Q67+Q75</f>
        <v>241.7</v>
      </c>
      <c r="R76" s="41" t="n">
        <f aca="false">R67+R75</f>
        <v>1021.32</v>
      </c>
      <c r="S76" s="41" t="n">
        <f aca="false">S67+S75</f>
        <v>13.91</v>
      </c>
      <c r="T76" s="29"/>
    </row>
    <row r="77" s="19" customFormat="true" ht="145.15" hidden="false" customHeight="true" outlineLevel="0" collapsed="false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</row>
    <row r="78" s="5" customFormat="true" ht="18.75" hidden="false" customHeight="true" outlineLevel="0" collapsed="false">
      <c r="B78" s="26" t="s">
        <v>12</v>
      </c>
      <c r="C78" s="26" t="s">
        <v>13</v>
      </c>
      <c r="D78" s="26"/>
      <c r="E78" s="26"/>
      <c r="F78" s="26"/>
      <c r="G78" s="26" t="s">
        <v>14</v>
      </c>
      <c r="H78" s="27" t="s">
        <v>15</v>
      </c>
      <c r="I78" s="27" t="s">
        <v>16</v>
      </c>
      <c r="J78" s="27" t="s">
        <v>17</v>
      </c>
      <c r="K78" s="27" t="s">
        <v>18</v>
      </c>
      <c r="L78" s="27" t="s">
        <v>19</v>
      </c>
      <c r="M78" s="27"/>
      <c r="N78" s="27"/>
      <c r="O78" s="27"/>
      <c r="P78" s="27" t="s">
        <v>20</v>
      </c>
      <c r="Q78" s="27"/>
      <c r="R78" s="27"/>
      <c r="S78" s="27"/>
      <c r="T78" s="26" t="s">
        <v>21</v>
      </c>
    </row>
    <row r="79" s="5" customFormat="true" ht="11.45" hidden="false" customHeight="true" outlineLevel="0" collapsed="false">
      <c r="B79" s="26"/>
      <c r="C79" s="26"/>
      <c r="D79" s="28"/>
      <c r="E79" s="28"/>
      <c r="F79" s="28"/>
      <c r="G79" s="26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6"/>
    </row>
    <row r="80" s="5" customFormat="true" ht="23.25" hidden="false" customHeight="true" outlineLevel="0" collapsed="false">
      <c r="B80" s="26"/>
      <c r="C80" s="26"/>
      <c r="D80" s="28"/>
      <c r="E80" s="28"/>
      <c r="F80" s="28"/>
      <c r="G80" s="28" t="s">
        <v>22</v>
      </c>
      <c r="H80" s="27"/>
      <c r="I80" s="27"/>
      <c r="J80" s="27"/>
      <c r="K80" s="27"/>
      <c r="L80" s="27" t="s">
        <v>23</v>
      </c>
      <c r="M80" s="27" t="s">
        <v>24</v>
      </c>
      <c r="N80" s="27" t="s">
        <v>25</v>
      </c>
      <c r="O80" s="27" t="s">
        <v>26</v>
      </c>
      <c r="P80" s="27" t="s">
        <v>27</v>
      </c>
      <c r="Q80" s="27" t="s">
        <v>28</v>
      </c>
      <c r="R80" s="27" t="s">
        <v>29</v>
      </c>
      <c r="S80" s="27" t="s">
        <v>30</v>
      </c>
      <c r="T80" s="26"/>
    </row>
    <row r="81" s="19" customFormat="true" ht="19.5" hidden="false" customHeight="false" outlineLevel="0" collapsed="false">
      <c r="B81" s="29" t="s">
        <v>105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="19" customFormat="true" ht="19.5" hidden="false" customHeight="false" outlineLevel="0" collapsed="false">
      <c r="B82" s="26" t="s">
        <v>32</v>
      </c>
      <c r="C82" s="29" t="s">
        <v>49</v>
      </c>
      <c r="D82" s="29"/>
      <c r="E82" s="29"/>
      <c r="F82" s="29"/>
      <c r="G82" s="37" t="n">
        <v>100</v>
      </c>
      <c r="H82" s="42" t="n">
        <v>0.8</v>
      </c>
      <c r="I82" s="42" t="n">
        <v>0</v>
      </c>
      <c r="J82" s="42" t="n">
        <v>3.4</v>
      </c>
      <c r="K82" s="42" t="n">
        <v>16</v>
      </c>
      <c r="L82" s="43" t="n">
        <v>0.02</v>
      </c>
      <c r="M82" s="43" t="n">
        <v>0.02</v>
      </c>
      <c r="N82" s="43" t="n">
        <v>0.18</v>
      </c>
      <c r="O82" s="42" t="n">
        <v>2.7</v>
      </c>
      <c r="P82" s="42" t="n">
        <v>12.4</v>
      </c>
      <c r="Q82" s="42" t="n">
        <v>13.3</v>
      </c>
      <c r="R82" s="42" t="n">
        <v>40.02</v>
      </c>
      <c r="S82" s="42" t="n">
        <v>0.32</v>
      </c>
      <c r="T82" s="29" t="s">
        <v>50</v>
      </c>
    </row>
    <row r="83" s="19" customFormat="true" ht="19.5" hidden="false" customHeight="false" outlineLevel="0" collapsed="false">
      <c r="B83" s="26"/>
      <c r="C83" s="26" t="s">
        <v>106</v>
      </c>
      <c r="D83" s="36"/>
      <c r="E83" s="36"/>
      <c r="F83" s="36"/>
      <c r="G83" s="29" t="s">
        <v>107</v>
      </c>
      <c r="H83" s="33" t="n">
        <v>14.16</v>
      </c>
      <c r="I83" s="33" t="n">
        <v>7.47</v>
      </c>
      <c r="J83" s="33" t="n">
        <v>7.47</v>
      </c>
      <c r="K83" s="33" t="n">
        <v>154</v>
      </c>
      <c r="L83" s="34" t="n">
        <v>0.08</v>
      </c>
      <c r="M83" s="34" t="n">
        <v>0.08</v>
      </c>
      <c r="N83" s="34" t="n">
        <v>0.96</v>
      </c>
      <c r="O83" s="34" t="n">
        <v>2.26</v>
      </c>
      <c r="P83" s="34" t="n">
        <v>30.5</v>
      </c>
      <c r="Q83" s="34" t="n">
        <v>32.26</v>
      </c>
      <c r="R83" s="34" t="n">
        <v>165.62</v>
      </c>
      <c r="S83" s="33" t="n">
        <v>0.7</v>
      </c>
      <c r="T83" s="26" t="s">
        <v>108</v>
      </c>
    </row>
    <row r="84" s="19" customFormat="true" ht="19.5" hidden="false" customHeight="false" outlineLevel="0" collapsed="false">
      <c r="B84" s="26"/>
      <c r="C84" s="26" t="s">
        <v>109</v>
      </c>
      <c r="D84" s="36"/>
      <c r="E84" s="36"/>
      <c r="F84" s="36"/>
      <c r="G84" s="29" t="n">
        <v>180</v>
      </c>
      <c r="H84" s="33" t="n">
        <v>3.74</v>
      </c>
      <c r="I84" s="33" t="n">
        <v>6.12</v>
      </c>
      <c r="J84" s="33" t="n">
        <v>22.28</v>
      </c>
      <c r="K84" s="33" t="n">
        <v>159.12</v>
      </c>
      <c r="L84" s="34" t="n">
        <v>0.17</v>
      </c>
      <c r="M84" s="34" t="n">
        <v>0.13</v>
      </c>
      <c r="N84" s="34" t="n">
        <v>1.63</v>
      </c>
      <c r="O84" s="33" t="n">
        <v>21.79</v>
      </c>
      <c r="P84" s="33" t="n">
        <v>44.37</v>
      </c>
      <c r="Q84" s="33" t="n">
        <v>33.3</v>
      </c>
      <c r="R84" s="33" t="n">
        <v>103.91</v>
      </c>
      <c r="S84" s="33" t="n">
        <v>1.21</v>
      </c>
      <c r="T84" s="29" t="s">
        <v>110</v>
      </c>
    </row>
    <row r="85" s="19" customFormat="true" ht="19.5" hidden="false" customHeight="false" outlineLevel="0" collapsed="false">
      <c r="B85" s="26"/>
      <c r="C85" s="29" t="s">
        <v>59</v>
      </c>
      <c r="D85" s="36"/>
      <c r="E85" s="36"/>
      <c r="F85" s="36"/>
      <c r="G85" s="37" t="n">
        <v>200</v>
      </c>
      <c r="H85" s="33" t="n">
        <v>0.16</v>
      </c>
      <c r="I85" s="33" t="n">
        <v>0</v>
      </c>
      <c r="J85" s="33" t="n">
        <v>29</v>
      </c>
      <c r="K85" s="33" t="n">
        <v>133.6</v>
      </c>
      <c r="L85" s="34" t="n">
        <v>0.01</v>
      </c>
      <c r="M85" s="34" t="n">
        <v>0.01</v>
      </c>
      <c r="N85" s="34" t="n">
        <v>0.09</v>
      </c>
      <c r="O85" s="33" t="n">
        <v>1.72</v>
      </c>
      <c r="P85" s="33" t="n">
        <v>14.48</v>
      </c>
      <c r="Q85" s="33" t="n">
        <v>3.6</v>
      </c>
      <c r="R85" s="33" t="n">
        <v>4.4</v>
      </c>
      <c r="S85" s="33" t="n">
        <v>0.94</v>
      </c>
      <c r="T85" s="29" t="s">
        <v>60</v>
      </c>
    </row>
    <row r="86" s="19" customFormat="true" ht="19.5" hidden="false" customHeight="false" outlineLevel="0" collapsed="false">
      <c r="B86" s="26"/>
      <c r="C86" s="29" t="s">
        <v>61</v>
      </c>
      <c r="D86" s="36"/>
      <c r="E86" s="36"/>
      <c r="F86" s="36"/>
      <c r="G86" s="37" t="n">
        <v>30</v>
      </c>
      <c r="H86" s="38" t="n">
        <v>2.37</v>
      </c>
      <c r="I86" s="38" t="n">
        <v>0.3</v>
      </c>
      <c r="J86" s="38" t="n">
        <v>14.5</v>
      </c>
      <c r="K86" s="38" t="n">
        <v>71</v>
      </c>
      <c r="L86" s="39" t="n">
        <v>0.05</v>
      </c>
      <c r="M86" s="39" t="n">
        <v>0.02</v>
      </c>
      <c r="N86" s="39" t="n">
        <v>0.48</v>
      </c>
      <c r="O86" s="38" t="n">
        <v>0</v>
      </c>
      <c r="P86" s="38" t="n">
        <v>6.9</v>
      </c>
      <c r="Q86" s="38" t="n">
        <v>9.9</v>
      </c>
      <c r="R86" s="38" t="n">
        <v>26.1</v>
      </c>
      <c r="S86" s="38" t="n">
        <v>0.6</v>
      </c>
      <c r="T86" s="26" t="s">
        <v>62</v>
      </c>
    </row>
    <row r="87" s="19" customFormat="true" ht="19.5" hidden="false" customHeight="false" outlineLevel="0" collapsed="false">
      <c r="B87" s="26"/>
      <c r="C87" s="29" t="s">
        <v>63</v>
      </c>
      <c r="D87" s="36"/>
      <c r="E87" s="36"/>
      <c r="F87" s="36"/>
      <c r="G87" s="37" t="n">
        <v>20</v>
      </c>
      <c r="H87" s="38" t="n">
        <v>1.32</v>
      </c>
      <c r="I87" s="38" t="n">
        <v>0.24</v>
      </c>
      <c r="J87" s="38" t="n">
        <v>8.6</v>
      </c>
      <c r="K87" s="38" t="n">
        <v>40.4</v>
      </c>
      <c r="L87" s="39" t="n">
        <v>0.03</v>
      </c>
      <c r="M87" s="39" t="n">
        <v>0.02</v>
      </c>
      <c r="N87" s="39" t="n">
        <v>0.14</v>
      </c>
      <c r="O87" s="38" t="n">
        <v>0</v>
      </c>
      <c r="P87" s="38" t="n">
        <v>10.8</v>
      </c>
      <c r="Q87" s="38" t="n">
        <v>9.4</v>
      </c>
      <c r="R87" s="38" t="n">
        <v>31.6</v>
      </c>
      <c r="S87" s="38" t="n">
        <v>0.66</v>
      </c>
      <c r="T87" s="26" t="s">
        <v>64</v>
      </c>
    </row>
    <row r="88" s="19" customFormat="true" ht="19.5" hidden="false" customHeight="false" outlineLevel="0" collapsed="false">
      <c r="B88" s="26"/>
      <c r="C88" s="29" t="s">
        <v>73</v>
      </c>
      <c r="D88" s="36"/>
      <c r="E88" s="36"/>
      <c r="F88" s="36"/>
      <c r="G88" s="37" t="s">
        <v>74</v>
      </c>
      <c r="H88" s="38" t="n">
        <v>1</v>
      </c>
      <c r="I88" s="38" t="n">
        <v>0</v>
      </c>
      <c r="J88" s="38" t="n">
        <v>24.4</v>
      </c>
      <c r="K88" s="38" t="n">
        <v>101.6</v>
      </c>
      <c r="L88" s="39" t="n">
        <v>0.03</v>
      </c>
      <c r="M88" s="39" t="n">
        <v>0.03</v>
      </c>
      <c r="N88" s="39" t="n">
        <v>0.2</v>
      </c>
      <c r="O88" s="38" t="n">
        <v>4</v>
      </c>
      <c r="P88" s="38" t="n">
        <v>14</v>
      </c>
      <c r="Q88" s="38" t="n">
        <v>8</v>
      </c>
      <c r="R88" s="38" t="n">
        <v>14</v>
      </c>
      <c r="S88" s="38" t="n">
        <v>2.8</v>
      </c>
      <c r="T88" s="26" t="s">
        <v>75</v>
      </c>
    </row>
    <row r="89" s="5" customFormat="true" ht="19.5" hidden="false" customHeight="false" outlineLevel="0" collapsed="false">
      <c r="B89" s="26"/>
      <c r="C89" s="29" t="s">
        <v>47</v>
      </c>
      <c r="D89" s="29"/>
      <c r="E89" s="29"/>
      <c r="F89" s="29"/>
      <c r="G89" s="37" t="n">
        <v>880</v>
      </c>
      <c r="H89" s="41" t="n">
        <f aca="false">H82+H83+H84+H86+H87+H85+H88</f>
        <v>23.55</v>
      </c>
      <c r="I89" s="41" t="n">
        <f aca="false">I82+I83+I84+I86+I87+I85+I88</f>
        <v>14.13</v>
      </c>
      <c r="J89" s="41" t="n">
        <f aca="false">J82+J83+J84+J86+J87+J85+J88</f>
        <v>109.65</v>
      </c>
      <c r="K89" s="41" t="n">
        <f aca="false">K82+K83+K84+K86+K87+K85+K88</f>
        <v>675.72</v>
      </c>
      <c r="L89" s="41" t="n">
        <f aca="false">L82+L83+L84+L86+L87+L85+L88</f>
        <v>0.39</v>
      </c>
      <c r="M89" s="41" t="n">
        <f aca="false">M82+M83+M84+M86+M87+M85+M88</f>
        <v>0.31</v>
      </c>
      <c r="N89" s="41" t="n">
        <f aca="false">N82+N83+N84+N86+N87+N85+N88</f>
        <v>3.68</v>
      </c>
      <c r="O89" s="41" t="n">
        <f aca="false">O82+O83+O84+O86+O87+O85+O88</f>
        <v>32.47</v>
      </c>
      <c r="P89" s="41" t="n">
        <f aca="false">P82+P83+P84+P86+P87+P85+P88</f>
        <v>133.45</v>
      </c>
      <c r="Q89" s="41" t="n">
        <f aca="false">Q82+Q83+Q84+Q86+Q87+Q85+Q88</f>
        <v>109.76</v>
      </c>
      <c r="R89" s="41" t="n">
        <f aca="false">R82+R83+R84+R86+R87+R85+R88</f>
        <v>385.65</v>
      </c>
      <c r="S89" s="41" t="n">
        <f aca="false">S82+S83+S84+S86+S87+S85+S88</f>
        <v>7.23</v>
      </c>
      <c r="T89" s="29"/>
    </row>
    <row r="90" s="5" customFormat="true" ht="3" hidden="false" customHeight="true" outlineLevel="0" collapsed="false">
      <c r="B90" s="26" t="s">
        <v>48</v>
      </c>
      <c r="C90" s="29"/>
      <c r="D90" s="29"/>
      <c r="E90" s="29"/>
      <c r="F90" s="29"/>
      <c r="G90" s="37"/>
      <c r="H90" s="42"/>
      <c r="I90" s="42"/>
      <c r="J90" s="42"/>
      <c r="K90" s="42"/>
      <c r="L90" s="43"/>
      <c r="M90" s="43"/>
      <c r="N90" s="43"/>
      <c r="O90" s="42"/>
      <c r="P90" s="42"/>
      <c r="Q90" s="42"/>
      <c r="R90" s="42"/>
      <c r="S90" s="42"/>
      <c r="T90" s="29"/>
    </row>
    <row r="91" s="19" customFormat="true" ht="17.45" hidden="false" customHeight="true" outlineLevel="0" collapsed="false">
      <c r="B91" s="26"/>
      <c r="C91" s="51" t="s">
        <v>111</v>
      </c>
      <c r="D91" s="36"/>
      <c r="E91" s="36"/>
      <c r="F91" s="36"/>
      <c r="G91" s="37" t="n">
        <v>250</v>
      </c>
      <c r="H91" s="33" t="n">
        <v>2.65</v>
      </c>
      <c r="I91" s="33" t="n">
        <v>2.78</v>
      </c>
      <c r="J91" s="33" t="n">
        <v>24.23</v>
      </c>
      <c r="K91" s="33" t="n">
        <v>132.5</v>
      </c>
      <c r="L91" s="34" t="n">
        <v>0.11</v>
      </c>
      <c r="M91" s="34" t="n">
        <v>0.06</v>
      </c>
      <c r="N91" s="34" t="n">
        <v>1.18</v>
      </c>
      <c r="O91" s="34" t="n">
        <v>8.25</v>
      </c>
      <c r="P91" s="34" t="n">
        <v>24.6</v>
      </c>
      <c r="Q91" s="34" t="n">
        <v>27</v>
      </c>
      <c r="R91" s="34" t="n">
        <v>66.65</v>
      </c>
      <c r="S91" s="33" t="n">
        <v>1.08</v>
      </c>
      <c r="T91" s="26" t="s">
        <v>112</v>
      </c>
    </row>
    <row r="92" s="19" customFormat="true" ht="19.5" hidden="false" customHeight="false" outlineLevel="0" collapsed="false">
      <c r="B92" s="26"/>
      <c r="C92" s="29" t="s">
        <v>113</v>
      </c>
      <c r="D92" s="36"/>
      <c r="E92" s="36"/>
      <c r="F92" s="36"/>
      <c r="G92" s="50" t="s">
        <v>107</v>
      </c>
      <c r="H92" s="33" t="n">
        <v>20.25</v>
      </c>
      <c r="I92" s="33" t="n">
        <v>25.65</v>
      </c>
      <c r="J92" s="33" t="n">
        <v>5.7</v>
      </c>
      <c r="K92" s="33" t="n">
        <v>334.5</v>
      </c>
      <c r="L92" s="34" t="n">
        <v>0.05</v>
      </c>
      <c r="M92" s="34" t="n">
        <v>0.13</v>
      </c>
      <c r="N92" s="34" t="n">
        <v>3.73</v>
      </c>
      <c r="O92" s="34" t="n">
        <v>0.01</v>
      </c>
      <c r="P92" s="34" t="n">
        <v>51.13</v>
      </c>
      <c r="Q92" s="34" t="n">
        <v>19</v>
      </c>
      <c r="R92" s="34" t="n">
        <v>124.63</v>
      </c>
      <c r="S92" s="33" t="n">
        <v>1.51</v>
      </c>
      <c r="T92" s="26" t="s">
        <v>114</v>
      </c>
    </row>
    <row r="93" s="19" customFormat="true" ht="19.5" hidden="false" customHeight="false" outlineLevel="0" collapsed="false">
      <c r="B93" s="26"/>
      <c r="C93" s="29" t="s">
        <v>115</v>
      </c>
      <c r="D93" s="36"/>
      <c r="E93" s="36"/>
      <c r="F93" s="36"/>
      <c r="G93" s="37" t="n">
        <v>180</v>
      </c>
      <c r="H93" s="33" t="n">
        <v>7.9</v>
      </c>
      <c r="I93" s="33" t="n">
        <v>6.07</v>
      </c>
      <c r="J93" s="33" t="n">
        <v>49.55</v>
      </c>
      <c r="K93" s="33" t="n">
        <v>284.4</v>
      </c>
      <c r="L93" s="34" t="n">
        <v>0.15</v>
      </c>
      <c r="M93" s="34" t="n">
        <v>0.06</v>
      </c>
      <c r="N93" s="34" t="n">
        <v>0.84</v>
      </c>
      <c r="O93" s="33" t="n">
        <v>0</v>
      </c>
      <c r="P93" s="33" t="n">
        <v>28.85</v>
      </c>
      <c r="Q93" s="33" t="n">
        <v>41.06</v>
      </c>
      <c r="R93" s="33" t="n">
        <v>190.76</v>
      </c>
      <c r="S93" s="33" t="n">
        <v>3.23</v>
      </c>
      <c r="T93" s="26" t="s">
        <v>58</v>
      </c>
    </row>
    <row r="94" s="19" customFormat="true" ht="17.45" hidden="false" customHeight="true" outlineLevel="0" collapsed="false">
      <c r="B94" s="26"/>
      <c r="C94" s="52" t="s">
        <v>41</v>
      </c>
      <c r="D94" s="53" t="n">
        <v>200</v>
      </c>
      <c r="E94" s="53" t="n">
        <v>0.1</v>
      </c>
      <c r="F94" s="53" t="n">
        <v>0</v>
      </c>
      <c r="G94" s="32" t="s">
        <v>42</v>
      </c>
      <c r="H94" s="33" t="n">
        <v>2</v>
      </c>
      <c r="I94" s="33" t="n">
        <v>0</v>
      </c>
      <c r="J94" s="33" t="n">
        <v>16</v>
      </c>
      <c r="K94" s="33" t="n">
        <v>65</v>
      </c>
      <c r="L94" s="34" t="n">
        <v>0</v>
      </c>
      <c r="M94" s="34" t="n">
        <v>0</v>
      </c>
      <c r="N94" s="34" t="n">
        <v>0.03</v>
      </c>
      <c r="O94" s="33" t="n">
        <v>2.83</v>
      </c>
      <c r="P94" s="33" t="n">
        <v>14.22</v>
      </c>
      <c r="Q94" s="33" t="n">
        <v>2.44</v>
      </c>
      <c r="R94" s="33" t="n">
        <v>4.44</v>
      </c>
      <c r="S94" s="33" t="n">
        <v>0.36</v>
      </c>
      <c r="T94" s="29" t="s">
        <v>43</v>
      </c>
    </row>
    <row r="95" s="19" customFormat="true" ht="19.5" hidden="false" customHeight="false" outlineLevel="0" collapsed="false">
      <c r="B95" s="26"/>
      <c r="C95" s="29" t="s">
        <v>61</v>
      </c>
      <c r="D95" s="36"/>
      <c r="E95" s="36"/>
      <c r="F95" s="36"/>
      <c r="G95" s="37" t="n">
        <v>30</v>
      </c>
      <c r="H95" s="38" t="n">
        <v>2.37</v>
      </c>
      <c r="I95" s="38" t="n">
        <v>0.3</v>
      </c>
      <c r="J95" s="38" t="n">
        <v>14.5</v>
      </c>
      <c r="K95" s="38" t="n">
        <v>71</v>
      </c>
      <c r="L95" s="39" t="n">
        <v>0.05</v>
      </c>
      <c r="M95" s="39" t="n">
        <v>0.02</v>
      </c>
      <c r="N95" s="39" t="n">
        <v>0.48</v>
      </c>
      <c r="O95" s="38" t="n">
        <v>0</v>
      </c>
      <c r="P95" s="38" t="n">
        <v>6.9</v>
      </c>
      <c r="Q95" s="38" t="n">
        <v>9.9</v>
      </c>
      <c r="R95" s="38" t="n">
        <v>26.1</v>
      </c>
      <c r="S95" s="38" t="n">
        <v>0.6</v>
      </c>
      <c r="T95" s="26" t="s">
        <v>62</v>
      </c>
    </row>
    <row r="96" s="19" customFormat="true" ht="19.5" hidden="false" customHeight="false" outlineLevel="0" collapsed="false">
      <c r="B96" s="26"/>
      <c r="C96" s="29" t="s">
        <v>63</v>
      </c>
      <c r="D96" s="36"/>
      <c r="E96" s="36"/>
      <c r="F96" s="36"/>
      <c r="G96" s="37" t="n">
        <v>20</v>
      </c>
      <c r="H96" s="38" t="n">
        <v>1.32</v>
      </c>
      <c r="I96" s="38" t="n">
        <v>0.24</v>
      </c>
      <c r="J96" s="38" t="n">
        <v>8.6</v>
      </c>
      <c r="K96" s="38" t="n">
        <v>40.4</v>
      </c>
      <c r="L96" s="39" t="n">
        <v>0.03</v>
      </c>
      <c r="M96" s="39" t="n">
        <v>0.02</v>
      </c>
      <c r="N96" s="39" t="n">
        <v>0.14</v>
      </c>
      <c r="O96" s="38" t="n">
        <v>0</v>
      </c>
      <c r="P96" s="38" t="n">
        <v>10.8</v>
      </c>
      <c r="Q96" s="38" t="n">
        <v>9.4</v>
      </c>
      <c r="R96" s="38" t="n">
        <v>31.6</v>
      </c>
      <c r="S96" s="38" t="n">
        <v>0.66</v>
      </c>
      <c r="T96" s="26" t="s">
        <v>64</v>
      </c>
    </row>
    <row r="97" s="19" customFormat="true" ht="19.5" hidden="false" customHeight="false" outlineLevel="0" collapsed="false">
      <c r="B97" s="26"/>
      <c r="C97" s="29" t="s">
        <v>44</v>
      </c>
      <c r="D97" s="36"/>
      <c r="E97" s="36"/>
      <c r="F97" s="36"/>
      <c r="G97" s="37" t="s">
        <v>45</v>
      </c>
      <c r="H97" s="35" t="n">
        <v>0.8</v>
      </c>
      <c r="I97" s="35" t="n">
        <v>0</v>
      </c>
      <c r="J97" s="35" t="n">
        <v>25.2</v>
      </c>
      <c r="K97" s="35" t="n">
        <v>104</v>
      </c>
      <c r="L97" s="40" t="n">
        <v>0.08</v>
      </c>
      <c r="M97" s="40" t="n">
        <v>0.06</v>
      </c>
      <c r="N97" s="40" t="n">
        <v>0.4</v>
      </c>
      <c r="O97" s="40" t="n">
        <v>120</v>
      </c>
      <c r="P97" s="40" t="n">
        <v>68</v>
      </c>
      <c r="Q97" s="40" t="n">
        <v>26</v>
      </c>
      <c r="R97" s="40" t="n">
        <v>46</v>
      </c>
      <c r="S97" s="40" t="n">
        <v>0.6</v>
      </c>
      <c r="T97" s="26" t="s">
        <v>46</v>
      </c>
    </row>
    <row r="98" s="5" customFormat="true" ht="19.5" hidden="false" customHeight="false" outlineLevel="0" collapsed="false">
      <c r="B98" s="26"/>
      <c r="C98" s="29" t="s">
        <v>47</v>
      </c>
      <c r="D98" s="29"/>
      <c r="E98" s="29"/>
      <c r="F98" s="29"/>
      <c r="G98" s="37" t="n">
        <v>1102</v>
      </c>
      <c r="H98" s="41" t="n">
        <f aca="false">H90+H112+H96+H95+H94+H93+H92+H91+H97</f>
        <v>42.47</v>
      </c>
      <c r="I98" s="41" t="n">
        <f aca="false">I90+I112+I96+I95+I94+I93+I92+I91+I97</f>
        <v>40.39</v>
      </c>
      <c r="J98" s="41" t="n">
        <f aca="false">J90+J112+J96+J95+J94+J93+J92+J91+J97</f>
        <v>167.38</v>
      </c>
      <c r="K98" s="41" t="n">
        <f aca="false">K90+K112+K96+K95+K94+K93+K92+K91+K97</f>
        <v>1195.05</v>
      </c>
      <c r="L98" s="41" t="n">
        <f aca="false">L90+L112+L96+L95+L94+L93+L92+L91+L97</f>
        <v>0.63</v>
      </c>
      <c r="M98" s="41" t="n">
        <f aca="false">M90+M112+M96+M95+M94+M93+M92+M91+M97</f>
        <v>0.42</v>
      </c>
      <c r="N98" s="41" t="n">
        <f aca="false">N90+N112+N96+N95+N94+N93+N92+N91+N97</f>
        <v>7.89</v>
      </c>
      <c r="O98" s="41" t="n">
        <f aca="false">O90+O112+O96+O95+O94+O93+O92+O91+O97</f>
        <v>136.9</v>
      </c>
      <c r="P98" s="41" t="n">
        <f aca="false">P90+P112+P96+P95+P94+P93+P92+P91+P97</f>
        <v>254.78</v>
      </c>
      <c r="Q98" s="41" t="n">
        <f aca="false">Q90+Q112+Q96+Q95+Q94+Q93+Q92+Q91+Q97</f>
        <v>173.1</v>
      </c>
      <c r="R98" s="41" t="n">
        <f aca="false">R90+R112+R96+R95+R94+R93+R92+R91+R97</f>
        <v>628.16</v>
      </c>
      <c r="S98" s="41" t="n">
        <f aca="false">S90+S112+S96+S95+S94+S93+S92+S91+S97</f>
        <v>9.85</v>
      </c>
      <c r="T98" s="29"/>
    </row>
    <row r="99" s="5" customFormat="true" ht="19.5" hidden="false" customHeight="false" outlineLevel="0" collapsed="false">
      <c r="B99" s="26"/>
      <c r="C99" s="29" t="s">
        <v>65</v>
      </c>
      <c r="D99" s="29"/>
      <c r="E99" s="29"/>
      <c r="F99" s="29"/>
      <c r="G99" s="37" t="n">
        <f aca="false">G89+G98</f>
        <v>1982</v>
      </c>
      <c r="H99" s="41" t="n">
        <f aca="false">H89+H98</f>
        <v>66.02</v>
      </c>
      <c r="I99" s="41" t="n">
        <f aca="false">I89+I98</f>
        <v>54.52</v>
      </c>
      <c r="J99" s="41" t="n">
        <f aca="false">J89+J98</f>
        <v>277.03</v>
      </c>
      <c r="K99" s="41" t="n">
        <f aca="false">K89+K98</f>
        <v>1870.77</v>
      </c>
      <c r="L99" s="41" t="n">
        <f aca="false">L89+L98</f>
        <v>1.02</v>
      </c>
      <c r="M99" s="41" t="n">
        <f aca="false">M89+M98</f>
        <v>0.73</v>
      </c>
      <c r="N99" s="41" t="n">
        <f aca="false">N89+N98</f>
        <v>11.57</v>
      </c>
      <c r="O99" s="41" t="n">
        <f aca="false">O89+O98</f>
        <v>169.37</v>
      </c>
      <c r="P99" s="41" t="n">
        <f aca="false">P89+P98</f>
        <v>388.23</v>
      </c>
      <c r="Q99" s="41" t="n">
        <f aca="false">Q89+Q98</f>
        <v>282.86</v>
      </c>
      <c r="R99" s="41" t="n">
        <f aca="false">R89+R98</f>
        <v>1013.81</v>
      </c>
      <c r="S99" s="41" t="n">
        <f aca="false">S89+S98</f>
        <v>17.08</v>
      </c>
      <c r="T99" s="29"/>
    </row>
    <row r="100" s="19" customFormat="true" ht="156.2" hidden="false" customHeight="true" outlineLevel="0" collapsed="false">
      <c r="B100" s="49" t="s">
        <v>116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</row>
    <row r="101" s="5" customFormat="true" ht="20.25" hidden="false" customHeight="true" outlineLevel="0" collapsed="false">
      <c r="B101" s="26" t="s">
        <v>12</v>
      </c>
      <c r="C101" s="26" t="s">
        <v>13</v>
      </c>
      <c r="D101" s="26"/>
      <c r="E101" s="26"/>
      <c r="F101" s="26"/>
      <c r="G101" s="26" t="s">
        <v>14</v>
      </c>
      <c r="H101" s="27" t="s">
        <v>15</v>
      </c>
      <c r="I101" s="27" t="s">
        <v>16</v>
      </c>
      <c r="J101" s="27" t="s">
        <v>17</v>
      </c>
      <c r="K101" s="27" t="s">
        <v>18</v>
      </c>
      <c r="L101" s="27" t="s">
        <v>19</v>
      </c>
      <c r="M101" s="27"/>
      <c r="N101" s="27"/>
      <c r="O101" s="27"/>
      <c r="P101" s="27" t="s">
        <v>20</v>
      </c>
      <c r="Q101" s="27"/>
      <c r="R101" s="27"/>
      <c r="S101" s="27"/>
      <c r="T101" s="26" t="s">
        <v>21</v>
      </c>
    </row>
    <row r="102" s="5" customFormat="true" ht="11.45" hidden="false" customHeight="true" outlineLevel="0" collapsed="false">
      <c r="B102" s="26"/>
      <c r="C102" s="26"/>
      <c r="D102" s="28"/>
      <c r="E102" s="28"/>
      <c r="F102" s="28"/>
      <c r="G102" s="26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6"/>
    </row>
    <row r="103" s="5" customFormat="true" ht="20.25" hidden="false" customHeight="true" outlineLevel="0" collapsed="false">
      <c r="B103" s="26"/>
      <c r="C103" s="26"/>
      <c r="D103" s="28"/>
      <c r="E103" s="28"/>
      <c r="F103" s="28"/>
      <c r="G103" s="28" t="s">
        <v>22</v>
      </c>
      <c r="H103" s="27"/>
      <c r="I103" s="27"/>
      <c r="J103" s="27"/>
      <c r="K103" s="27"/>
      <c r="L103" s="27" t="s">
        <v>23</v>
      </c>
      <c r="M103" s="27" t="s">
        <v>24</v>
      </c>
      <c r="N103" s="27" t="s">
        <v>25</v>
      </c>
      <c r="O103" s="27" t="s">
        <v>26</v>
      </c>
      <c r="P103" s="27" t="s">
        <v>27</v>
      </c>
      <c r="Q103" s="27" t="s">
        <v>28</v>
      </c>
      <c r="R103" s="27" t="s">
        <v>29</v>
      </c>
      <c r="S103" s="27" t="s">
        <v>30</v>
      </c>
      <c r="T103" s="26"/>
    </row>
    <row r="104" s="19" customFormat="true" ht="19.5" hidden="false" customHeight="false" outlineLevel="0" collapsed="false">
      <c r="B104" s="29" t="s">
        <v>117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</row>
    <row r="105" s="19" customFormat="true" ht="19.5" hidden="false" customHeight="false" outlineLevel="0" collapsed="false">
      <c r="B105" s="26" t="s">
        <v>32</v>
      </c>
      <c r="C105" s="29" t="s">
        <v>118</v>
      </c>
      <c r="D105" s="36"/>
      <c r="E105" s="36"/>
      <c r="F105" s="36"/>
      <c r="G105" s="50" t="s">
        <v>34</v>
      </c>
      <c r="H105" s="35" t="n">
        <v>5.4</v>
      </c>
      <c r="I105" s="35" t="n">
        <v>11.2</v>
      </c>
      <c r="J105" s="35" t="n">
        <v>35.3</v>
      </c>
      <c r="K105" s="35" t="n">
        <v>278</v>
      </c>
      <c r="L105" s="40" t="n">
        <v>0.03</v>
      </c>
      <c r="M105" s="40" t="n">
        <v>0.01</v>
      </c>
      <c r="N105" s="40" t="n">
        <v>0.48</v>
      </c>
      <c r="O105" s="40" t="n">
        <v>0</v>
      </c>
      <c r="P105" s="40" t="n">
        <v>4.93</v>
      </c>
      <c r="Q105" s="40" t="n">
        <v>15.33</v>
      </c>
      <c r="R105" s="40" t="n">
        <v>47.87</v>
      </c>
      <c r="S105" s="40" t="n">
        <v>0.32</v>
      </c>
      <c r="T105" s="29" t="s">
        <v>119</v>
      </c>
    </row>
    <row r="106" s="19" customFormat="true" ht="19.5" hidden="false" customHeight="false" outlineLevel="0" collapsed="false">
      <c r="B106" s="26"/>
      <c r="C106" s="29" t="s">
        <v>38</v>
      </c>
      <c r="D106" s="36"/>
      <c r="E106" s="36"/>
      <c r="F106" s="36"/>
      <c r="G106" s="37" t="s">
        <v>39</v>
      </c>
      <c r="H106" s="38" t="n">
        <v>3.75</v>
      </c>
      <c r="I106" s="38" t="n">
        <v>6.6</v>
      </c>
      <c r="J106" s="38" t="n">
        <v>30.45</v>
      </c>
      <c r="K106" s="38" t="n">
        <v>196</v>
      </c>
      <c r="L106" s="39" t="n">
        <v>0.06</v>
      </c>
      <c r="M106" s="39" t="n">
        <v>0.03</v>
      </c>
      <c r="N106" s="39" t="n">
        <v>0.78</v>
      </c>
      <c r="O106" s="38" t="n">
        <v>0</v>
      </c>
      <c r="P106" s="38" t="n">
        <v>9.9</v>
      </c>
      <c r="Q106" s="38" t="n">
        <v>13.7</v>
      </c>
      <c r="R106" s="38" t="n">
        <v>35</v>
      </c>
      <c r="S106" s="38" t="n">
        <v>0.65</v>
      </c>
      <c r="T106" s="26" t="s">
        <v>40</v>
      </c>
    </row>
    <row r="107" s="19" customFormat="true" ht="19.5" hidden="false" customHeight="false" outlineLevel="0" collapsed="false">
      <c r="B107" s="26"/>
      <c r="C107" s="29" t="s">
        <v>86</v>
      </c>
      <c r="D107" s="36"/>
      <c r="E107" s="36"/>
      <c r="F107" s="36"/>
      <c r="G107" s="37" t="s">
        <v>87</v>
      </c>
      <c r="H107" s="38" t="n">
        <v>0.1</v>
      </c>
      <c r="I107" s="38" t="n">
        <v>0</v>
      </c>
      <c r="J107" s="38" t="n">
        <v>15</v>
      </c>
      <c r="K107" s="38" t="n">
        <v>60</v>
      </c>
      <c r="L107" s="39" t="n">
        <v>0</v>
      </c>
      <c r="M107" s="39" t="n">
        <v>0</v>
      </c>
      <c r="N107" s="39" t="n">
        <v>0.02</v>
      </c>
      <c r="O107" s="38" t="n">
        <v>0.03</v>
      </c>
      <c r="P107" s="38" t="n">
        <v>1.11</v>
      </c>
      <c r="Q107" s="38" t="n">
        <v>1.44</v>
      </c>
      <c r="R107" s="38" t="n">
        <v>2.78</v>
      </c>
      <c r="S107" s="38" t="n">
        <v>0.31</v>
      </c>
      <c r="T107" s="29" t="s">
        <v>88</v>
      </c>
    </row>
    <row r="108" s="19" customFormat="true" ht="16.5" hidden="false" customHeight="true" outlineLevel="0" collapsed="false">
      <c r="B108" s="26"/>
      <c r="C108" s="26" t="s">
        <v>120</v>
      </c>
      <c r="D108" s="36"/>
      <c r="E108" s="36"/>
      <c r="F108" s="36"/>
      <c r="G108" s="29" t="s">
        <v>121</v>
      </c>
      <c r="H108" s="35" t="n">
        <v>4.9</v>
      </c>
      <c r="I108" s="35" t="n">
        <v>6.2</v>
      </c>
      <c r="J108" s="35" t="n">
        <v>21.2</v>
      </c>
      <c r="K108" s="35" t="n">
        <v>240</v>
      </c>
      <c r="L108" s="40" t="n">
        <v>2.048</v>
      </c>
      <c r="M108" s="40" t="n">
        <v>0.03</v>
      </c>
      <c r="N108" s="40" t="n">
        <v>0.56</v>
      </c>
      <c r="O108" s="40" t="n">
        <v>0</v>
      </c>
      <c r="P108" s="40" t="n">
        <v>3.4</v>
      </c>
      <c r="Q108" s="40" t="n">
        <v>7.3</v>
      </c>
      <c r="R108" s="40" t="n">
        <v>24</v>
      </c>
      <c r="S108" s="40" t="n">
        <v>0.5</v>
      </c>
      <c r="T108" s="29" t="s">
        <v>75</v>
      </c>
    </row>
    <row r="109" s="19" customFormat="true" ht="16.5" hidden="false" customHeight="true" outlineLevel="0" collapsed="false">
      <c r="B109" s="26"/>
      <c r="C109" s="29" t="s">
        <v>44</v>
      </c>
      <c r="D109" s="36"/>
      <c r="E109" s="36"/>
      <c r="F109" s="36"/>
      <c r="G109" s="37" t="s">
        <v>45</v>
      </c>
      <c r="H109" s="35" t="n">
        <v>0.8</v>
      </c>
      <c r="I109" s="35" t="n">
        <v>0</v>
      </c>
      <c r="J109" s="35" t="n">
        <v>25.2</v>
      </c>
      <c r="K109" s="35" t="n">
        <v>104</v>
      </c>
      <c r="L109" s="40" t="n">
        <v>0.08</v>
      </c>
      <c r="M109" s="40" t="n">
        <v>0.06</v>
      </c>
      <c r="N109" s="40" t="n">
        <v>0.4</v>
      </c>
      <c r="O109" s="40" t="n">
        <v>120</v>
      </c>
      <c r="P109" s="40" t="n">
        <v>68</v>
      </c>
      <c r="Q109" s="40" t="n">
        <v>26</v>
      </c>
      <c r="R109" s="40" t="n">
        <v>46</v>
      </c>
      <c r="S109" s="40" t="n">
        <v>0.6</v>
      </c>
      <c r="T109" s="26" t="s">
        <v>46</v>
      </c>
    </row>
    <row r="110" s="5" customFormat="true" ht="19.5" hidden="false" customHeight="false" outlineLevel="0" collapsed="false">
      <c r="B110" s="26"/>
      <c r="C110" s="29" t="s">
        <v>47</v>
      </c>
      <c r="D110" s="29"/>
      <c r="E110" s="29"/>
      <c r="F110" s="29"/>
      <c r="G110" s="37" t="n">
        <v>745</v>
      </c>
      <c r="H110" s="41" t="n">
        <f aca="false">H105+H106+H107+H108+H109</f>
        <v>14.95</v>
      </c>
      <c r="I110" s="41" t="n">
        <f aca="false">I105+I106+I107+I108+I109</f>
        <v>24</v>
      </c>
      <c r="J110" s="41" t="n">
        <f aca="false">J105+J106+J107+J108+J109</f>
        <v>127.15</v>
      </c>
      <c r="K110" s="41" t="n">
        <f aca="false">K105+K106+K107+K108+K109</f>
        <v>878</v>
      </c>
      <c r="L110" s="41" t="n">
        <f aca="false">L105+L106+L107+L108+L109</f>
        <v>2.218</v>
      </c>
      <c r="M110" s="41" t="n">
        <f aca="false">M105+M106+M107+M108+M109</f>
        <v>0.13</v>
      </c>
      <c r="N110" s="41" t="n">
        <f aca="false">N105+N106+N107+N108+N109</f>
        <v>2.24</v>
      </c>
      <c r="O110" s="41" t="n">
        <f aca="false">O105+O106+O107+O108+O109</f>
        <v>120.03</v>
      </c>
      <c r="P110" s="41" t="n">
        <f aca="false">P105+P106+P107+P108+P109</f>
        <v>87.34</v>
      </c>
      <c r="Q110" s="41" t="n">
        <f aca="false">Q105+Q106+Q107+Q108+Q109</f>
        <v>63.77</v>
      </c>
      <c r="R110" s="41" t="n">
        <f aca="false">R105+R106+R107+R108+R109</f>
        <v>155.65</v>
      </c>
      <c r="S110" s="41" t="n">
        <f aca="false">S105+S106+S107+S108+S109</f>
        <v>2.38</v>
      </c>
      <c r="T110" s="29"/>
    </row>
    <row r="111" s="5" customFormat="true" ht="19.5" hidden="false" customHeight="false" outlineLevel="0" collapsed="false">
      <c r="B111" s="26" t="s">
        <v>48</v>
      </c>
      <c r="C111" s="29" t="s">
        <v>122</v>
      </c>
      <c r="D111" s="29"/>
      <c r="E111" s="29"/>
      <c r="F111" s="29"/>
      <c r="G111" s="37" t="n">
        <v>100</v>
      </c>
      <c r="H111" s="31" t="n">
        <v>1.3</v>
      </c>
      <c r="I111" s="31" t="n">
        <v>4.12</v>
      </c>
      <c r="J111" s="31" t="n">
        <v>7.16</v>
      </c>
      <c r="K111" s="31" t="n">
        <v>71</v>
      </c>
      <c r="L111" s="46" t="n">
        <v>0.02</v>
      </c>
      <c r="M111" s="46" t="n">
        <v>0.03</v>
      </c>
      <c r="N111" s="46" t="n">
        <v>0.33</v>
      </c>
      <c r="O111" s="31" t="n">
        <v>4.37</v>
      </c>
      <c r="P111" s="31" t="n">
        <v>32.06</v>
      </c>
      <c r="Q111" s="31" t="n">
        <v>22.19</v>
      </c>
      <c r="R111" s="31" t="n">
        <v>40.38</v>
      </c>
      <c r="S111" s="31" t="n">
        <v>0.95</v>
      </c>
      <c r="T111" s="29" t="s">
        <v>123</v>
      </c>
    </row>
    <row r="112" s="19" customFormat="true" ht="19.5" hidden="false" customHeight="true" outlineLevel="0" collapsed="false">
      <c r="B112" s="26"/>
      <c r="C112" s="29" t="s">
        <v>124</v>
      </c>
      <c r="D112" s="36"/>
      <c r="E112" s="36"/>
      <c r="F112" s="36"/>
      <c r="G112" s="37" t="n">
        <v>250</v>
      </c>
      <c r="H112" s="33" t="n">
        <v>5.18</v>
      </c>
      <c r="I112" s="33" t="n">
        <v>5.35</v>
      </c>
      <c r="J112" s="33" t="n">
        <v>23.6</v>
      </c>
      <c r="K112" s="33" t="n">
        <v>163.25</v>
      </c>
      <c r="L112" s="34" t="n">
        <v>0.16</v>
      </c>
      <c r="M112" s="34" t="n">
        <v>0.07</v>
      </c>
      <c r="N112" s="34" t="n">
        <v>1.09</v>
      </c>
      <c r="O112" s="34" t="n">
        <v>5.81</v>
      </c>
      <c r="P112" s="34" t="n">
        <v>50.28</v>
      </c>
      <c r="Q112" s="34" t="n">
        <v>38.3</v>
      </c>
      <c r="R112" s="34" t="n">
        <v>137.98</v>
      </c>
      <c r="S112" s="33" t="n">
        <v>1.81</v>
      </c>
      <c r="T112" s="29" t="s">
        <v>52</v>
      </c>
    </row>
    <row r="113" s="19" customFormat="true" ht="19.5" hidden="false" customHeight="false" outlineLevel="0" collapsed="false">
      <c r="B113" s="26"/>
      <c r="C113" s="29" t="s">
        <v>67</v>
      </c>
      <c r="D113" s="36"/>
      <c r="E113" s="36"/>
      <c r="F113" s="36"/>
      <c r="G113" s="37" t="s">
        <v>54</v>
      </c>
      <c r="H113" s="33" t="n">
        <v>16</v>
      </c>
      <c r="I113" s="33" t="n">
        <v>24.24</v>
      </c>
      <c r="J113" s="33" t="n">
        <v>8.24</v>
      </c>
      <c r="K113" s="33" t="n">
        <v>315</v>
      </c>
      <c r="L113" s="34" t="n">
        <v>0.07</v>
      </c>
      <c r="M113" s="34" t="n">
        <v>0.11</v>
      </c>
      <c r="N113" s="34" t="n">
        <v>4.91</v>
      </c>
      <c r="O113" s="34" t="n">
        <v>0.6</v>
      </c>
      <c r="P113" s="34" t="n">
        <v>18.17</v>
      </c>
      <c r="Q113" s="34" t="n">
        <v>18.88</v>
      </c>
      <c r="R113" s="34" t="n">
        <v>126.33</v>
      </c>
      <c r="S113" s="33" t="n">
        <v>1.06</v>
      </c>
      <c r="T113" s="26" t="s">
        <v>68</v>
      </c>
    </row>
    <row r="114" s="19" customFormat="true" ht="19.5" hidden="false" customHeight="false" outlineLevel="0" collapsed="false">
      <c r="B114" s="26"/>
      <c r="C114" s="29" t="s">
        <v>69</v>
      </c>
      <c r="D114" s="36"/>
      <c r="E114" s="36"/>
      <c r="F114" s="36"/>
      <c r="G114" s="29" t="s">
        <v>57</v>
      </c>
      <c r="H114" s="33" t="n">
        <v>6.48</v>
      </c>
      <c r="I114" s="33" t="n">
        <v>7.56</v>
      </c>
      <c r="J114" s="33" t="n">
        <v>43.92</v>
      </c>
      <c r="K114" s="33" t="n">
        <v>270</v>
      </c>
      <c r="L114" s="34" t="n">
        <v>0.07</v>
      </c>
      <c r="M114" s="34" t="n">
        <v>0.03</v>
      </c>
      <c r="N114" s="34" t="n">
        <v>0.93</v>
      </c>
      <c r="O114" s="33" t="n">
        <v>0</v>
      </c>
      <c r="P114" s="33" t="n">
        <v>5.83</v>
      </c>
      <c r="Q114" s="33" t="n">
        <v>25.34</v>
      </c>
      <c r="R114" s="33" t="n">
        <v>44.6</v>
      </c>
      <c r="S114" s="33" t="n">
        <v>1.33</v>
      </c>
      <c r="T114" s="29" t="s">
        <v>70</v>
      </c>
    </row>
    <row r="115" s="19" customFormat="true" ht="19.5" hidden="false" customHeight="false" outlineLevel="0" collapsed="false">
      <c r="B115" s="26"/>
      <c r="C115" s="26" t="s">
        <v>125</v>
      </c>
      <c r="D115" s="44"/>
      <c r="E115" s="44"/>
      <c r="F115" s="44" t="n">
        <v>0.088</v>
      </c>
      <c r="G115" s="54" t="n">
        <v>200</v>
      </c>
      <c r="H115" s="42" t="n">
        <v>0.12</v>
      </c>
      <c r="I115" s="33" t="n">
        <v>0</v>
      </c>
      <c r="J115" s="42" t="n">
        <v>30.12</v>
      </c>
      <c r="K115" s="42" t="n">
        <v>121</v>
      </c>
      <c r="L115" s="43" t="n">
        <v>0.01</v>
      </c>
      <c r="M115" s="43" t="n">
        <v>0.01</v>
      </c>
      <c r="N115" s="43" t="n">
        <v>0.1</v>
      </c>
      <c r="O115" s="42" t="n">
        <v>1.72</v>
      </c>
      <c r="P115" s="42" t="n">
        <v>14.47</v>
      </c>
      <c r="Q115" s="42" t="n">
        <v>3.6</v>
      </c>
      <c r="R115" s="42" t="n">
        <v>4.4</v>
      </c>
      <c r="S115" s="42" t="n">
        <v>0.94</v>
      </c>
      <c r="T115" s="29" t="s">
        <v>126</v>
      </c>
    </row>
    <row r="116" s="19" customFormat="true" ht="19.5" hidden="false" customHeight="false" outlineLevel="0" collapsed="false">
      <c r="B116" s="26"/>
      <c r="C116" s="29" t="s">
        <v>61</v>
      </c>
      <c r="D116" s="36"/>
      <c r="E116" s="36"/>
      <c r="F116" s="36"/>
      <c r="G116" s="37" t="n">
        <v>30</v>
      </c>
      <c r="H116" s="38" t="n">
        <v>2.37</v>
      </c>
      <c r="I116" s="38" t="n">
        <v>0.3</v>
      </c>
      <c r="J116" s="38" t="n">
        <v>14.5</v>
      </c>
      <c r="K116" s="38" t="n">
        <v>71</v>
      </c>
      <c r="L116" s="39" t="n">
        <v>0.05</v>
      </c>
      <c r="M116" s="39" t="n">
        <v>0.02</v>
      </c>
      <c r="N116" s="39" t="n">
        <v>0.48</v>
      </c>
      <c r="O116" s="38" t="n">
        <v>0</v>
      </c>
      <c r="P116" s="38" t="n">
        <v>6.9</v>
      </c>
      <c r="Q116" s="38" t="n">
        <v>9.9</v>
      </c>
      <c r="R116" s="38" t="n">
        <v>26.1</v>
      </c>
      <c r="S116" s="38" t="n">
        <v>0.6</v>
      </c>
      <c r="T116" s="26" t="s">
        <v>62</v>
      </c>
    </row>
    <row r="117" s="19" customFormat="true" ht="19.5" hidden="false" customHeight="false" outlineLevel="0" collapsed="false">
      <c r="B117" s="26"/>
      <c r="C117" s="29" t="s">
        <v>63</v>
      </c>
      <c r="D117" s="36"/>
      <c r="E117" s="36"/>
      <c r="F117" s="36"/>
      <c r="G117" s="37" t="n">
        <v>20</v>
      </c>
      <c r="H117" s="38" t="n">
        <v>1.32</v>
      </c>
      <c r="I117" s="38" t="n">
        <v>0.24</v>
      </c>
      <c r="J117" s="38" t="n">
        <v>8.6</v>
      </c>
      <c r="K117" s="38" t="n">
        <v>40.4</v>
      </c>
      <c r="L117" s="39" t="n">
        <v>0.03</v>
      </c>
      <c r="M117" s="39" t="n">
        <v>0.02</v>
      </c>
      <c r="N117" s="39" t="n">
        <v>0.14</v>
      </c>
      <c r="O117" s="38" t="n">
        <v>0</v>
      </c>
      <c r="P117" s="38" t="n">
        <v>10.8</v>
      </c>
      <c r="Q117" s="38" t="n">
        <v>9.4</v>
      </c>
      <c r="R117" s="38" t="n">
        <v>31.6</v>
      </c>
      <c r="S117" s="38" t="n">
        <v>0.66</v>
      </c>
      <c r="T117" s="26" t="s">
        <v>64</v>
      </c>
    </row>
    <row r="118" s="5" customFormat="true" ht="19.5" hidden="false" customHeight="false" outlineLevel="0" collapsed="false">
      <c r="B118" s="26"/>
      <c r="C118" s="29" t="s">
        <v>47</v>
      </c>
      <c r="D118" s="29"/>
      <c r="E118" s="29"/>
      <c r="F118" s="29"/>
      <c r="G118" s="37" t="n">
        <v>870</v>
      </c>
      <c r="H118" s="41" t="n">
        <f aca="false">H111+H91+H117+H116+H115+H114+H113+H112</f>
        <v>35.42</v>
      </c>
      <c r="I118" s="41" t="n">
        <f aca="false">I111+I91+I117+I116+I115+I114+I113+I112</f>
        <v>44.59</v>
      </c>
      <c r="J118" s="41" t="n">
        <f aca="false">J111+J91+J117+J116+J115+J114+J113+J112</f>
        <v>160.37</v>
      </c>
      <c r="K118" s="41" t="n">
        <f aca="false">K111+K91+K117+K116+K115+K114+K113+K112</f>
        <v>1184.15</v>
      </c>
      <c r="L118" s="41" t="n">
        <f aca="false">L111+L91+L117+L116+L115+L114+L113+L112</f>
        <v>0.52</v>
      </c>
      <c r="M118" s="41" t="n">
        <f aca="false">M111+M91+M117+M116+M115+M114+M113+M112</f>
        <v>0.35</v>
      </c>
      <c r="N118" s="41" t="n">
        <f aca="false">N111+N91+N117+N116+N115+N114+N113+N112</f>
        <v>9.16</v>
      </c>
      <c r="O118" s="41" t="n">
        <f aca="false">O111+O91+O117+O116+O115+O114+O113+O112</f>
        <v>20.75</v>
      </c>
      <c r="P118" s="41" t="n">
        <f aca="false">P111+P91+P117+P116+P115+P114+P113+P112</f>
        <v>163.11</v>
      </c>
      <c r="Q118" s="41" t="n">
        <f aca="false">Q111+Q91+Q117+Q116+Q115+Q114+Q113+Q112</f>
        <v>154.61</v>
      </c>
      <c r="R118" s="41" t="n">
        <f aca="false">R111+R91+R117+R116+R115+R114+R113+R112</f>
        <v>478.04</v>
      </c>
      <c r="S118" s="41" t="n">
        <f aca="false">S111+S91+S117+S116+S115+S114+S113+S112</f>
        <v>8.43</v>
      </c>
      <c r="T118" s="29"/>
    </row>
    <row r="119" s="5" customFormat="true" ht="19.5" hidden="false" customHeight="false" outlineLevel="0" collapsed="false">
      <c r="B119" s="26"/>
      <c r="C119" s="29" t="s">
        <v>65</v>
      </c>
      <c r="D119" s="29"/>
      <c r="E119" s="29"/>
      <c r="F119" s="29"/>
      <c r="G119" s="37" t="n">
        <f aca="false">G110+G118</f>
        <v>1615</v>
      </c>
      <c r="H119" s="41" t="n">
        <f aca="false">H110+H118</f>
        <v>50.37</v>
      </c>
      <c r="I119" s="41" t="n">
        <f aca="false">I110+I118</f>
        <v>68.59</v>
      </c>
      <c r="J119" s="41" t="n">
        <f aca="false">J110+J118</f>
        <v>287.52</v>
      </c>
      <c r="K119" s="41" t="n">
        <f aca="false">K110+K118</f>
        <v>2062.15</v>
      </c>
      <c r="L119" s="41" t="n">
        <f aca="false">L110+L118</f>
        <v>2.738</v>
      </c>
      <c r="M119" s="41" t="n">
        <f aca="false">M110+M118</f>
        <v>0.48</v>
      </c>
      <c r="N119" s="41" t="n">
        <f aca="false">N110+N118</f>
        <v>11.4</v>
      </c>
      <c r="O119" s="41" t="n">
        <f aca="false">O110+O118</f>
        <v>140.78</v>
      </c>
      <c r="P119" s="41" t="n">
        <f aca="false">P110+P118</f>
        <v>250.45</v>
      </c>
      <c r="Q119" s="41" t="n">
        <f aca="false">Q110+Q118</f>
        <v>218.38</v>
      </c>
      <c r="R119" s="41" t="n">
        <f aca="false">R110+R118</f>
        <v>633.69</v>
      </c>
      <c r="S119" s="41" t="n">
        <f aca="false">S110+S118</f>
        <v>10.81</v>
      </c>
      <c r="T119" s="29"/>
    </row>
    <row r="120" s="19" customFormat="true" ht="148.15" hidden="false" customHeight="true" outlineLevel="0" collapsed="false"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</row>
    <row r="121" s="5" customFormat="true" ht="16.5" hidden="false" customHeight="true" outlineLevel="0" collapsed="false">
      <c r="B121" s="26" t="s">
        <v>12</v>
      </c>
      <c r="C121" s="26" t="s">
        <v>13</v>
      </c>
      <c r="D121" s="26"/>
      <c r="E121" s="26"/>
      <c r="F121" s="26"/>
      <c r="G121" s="26" t="s">
        <v>14</v>
      </c>
      <c r="H121" s="27" t="s">
        <v>15</v>
      </c>
      <c r="I121" s="27" t="s">
        <v>16</v>
      </c>
      <c r="J121" s="27" t="s">
        <v>17</v>
      </c>
      <c r="K121" s="27" t="s">
        <v>18</v>
      </c>
      <c r="L121" s="27" t="s">
        <v>19</v>
      </c>
      <c r="M121" s="27"/>
      <c r="N121" s="27"/>
      <c r="O121" s="27"/>
      <c r="P121" s="27" t="s">
        <v>20</v>
      </c>
      <c r="Q121" s="27"/>
      <c r="R121" s="27"/>
      <c r="S121" s="27"/>
      <c r="T121" s="26" t="s">
        <v>21</v>
      </c>
    </row>
    <row r="122" s="5" customFormat="true" ht="11.45" hidden="false" customHeight="true" outlineLevel="0" collapsed="false">
      <c r="B122" s="26"/>
      <c r="C122" s="26"/>
      <c r="D122" s="28"/>
      <c r="E122" s="28"/>
      <c r="F122" s="28"/>
      <c r="G122" s="26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6"/>
    </row>
    <row r="123" s="5" customFormat="true" ht="21" hidden="false" customHeight="true" outlineLevel="0" collapsed="false">
      <c r="B123" s="26"/>
      <c r="C123" s="26"/>
      <c r="D123" s="28"/>
      <c r="E123" s="28"/>
      <c r="F123" s="28"/>
      <c r="G123" s="28" t="s">
        <v>22</v>
      </c>
      <c r="H123" s="27"/>
      <c r="I123" s="27"/>
      <c r="J123" s="27"/>
      <c r="K123" s="27"/>
      <c r="L123" s="27" t="s">
        <v>23</v>
      </c>
      <c r="M123" s="27" t="s">
        <v>24</v>
      </c>
      <c r="N123" s="27" t="s">
        <v>25</v>
      </c>
      <c r="O123" s="27" t="s">
        <v>26</v>
      </c>
      <c r="P123" s="27" t="s">
        <v>27</v>
      </c>
      <c r="Q123" s="27" t="s">
        <v>28</v>
      </c>
      <c r="R123" s="27" t="s">
        <v>29</v>
      </c>
      <c r="S123" s="27" t="s">
        <v>30</v>
      </c>
      <c r="T123" s="26"/>
    </row>
    <row r="124" s="19" customFormat="true" ht="19.5" hidden="false" customHeight="false" outlineLevel="0" collapsed="false">
      <c r="B124" s="29" t="s">
        <v>127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</row>
    <row r="125" s="19" customFormat="true" ht="19.5" hidden="false" customHeight="false" outlineLevel="0" collapsed="false">
      <c r="B125" s="26" t="s">
        <v>32</v>
      </c>
      <c r="C125" s="29" t="s">
        <v>49</v>
      </c>
      <c r="D125" s="29"/>
      <c r="E125" s="29"/>
      <c r="F125" s="29"/>
      <c r="G125" s="37" t="n">
        <v>100</v>
      </c>
      <c r="H125" s="42" t="n">
        <v>0.8</v>
      </c>
      <c r="I125" s="42" t="n">
        <v>0</v>
      </c>
      <c r="J125" s="42" t="n">
        <v>3.4</v>
      </c>
      <c r="K125" s="42" t="n">
        <v>16</v>
      </c>
      <c r="L125" s="43" t="n">
        <v>0.02</v>
      </c>
      <c r="M125" s="43" t="n">
        <v>0.02</v>
      </c>
      <c r="N125" s="43" t="n">
        <v>0.18</v>
      </c>
      <c r="O125" s="42" t="n">
        <v>2.7</v>
      </c>
      <c r="P125" s="42" t="n">
        <v>12.4</v>
      </c>
      <c r="Q125" s="42" t="n">
        <v>13.3</v>
      </c>
      <c r="R125" s="42" t="n">
        <v>40.02</v>
      </c>
      <c r="S125" s="42" t="n">
        <v>0.32</v>
      </c>
      <c r="T125" s="29" t="s">
        <v>50</v>
      </c>
    </row>
    <row r="126" s="19" customFormat="true" ht="19.5" hidden="false" customHeight="false" outlineLevel="0" collapsed="false">
      <c r="B126" s="26"/>
      <c r="C126" s="26" t="s">
        <v>128</v>
      </c>
      <c r="D126" s="36"/>
      <c r="E126" s="36"/>
      <c r="F126" s="36"/>
      <c r="G126" s="50" t="s">
        <v>129</v>
      </c>
      <c r="H126" s="33" t="n">
        <v>27.25</v>
      </c>
      <c r="I126" s="33" t="n">
        <v>31.55</v>
      </c>
      <c r="J126" s="33" t="n">
        <v>44.61</v>
      </c>
      <c r="K126" s="33" t="n">
        <v>571.2</v>
      </c>
      <c r="L126" s="34" t="n">
        <v>0.08</v>
      </c>
      <c r="M126" s="34" t="n">
        <v>0.16</v>
      </c>
      <c r="N126" s="34" t="n">
        <v>5.41</v>
      </c>
      <c r="O126" s="34" t="n">
        <v>1.34</v>
      </c>
      <c r="P126" s="34" t="n">
        <v>60.13</v>
      </c>
      <c r="Q126" s="34" t="n">
        <v>63.34</v>
      </c>
      <c r="R126" s="34" t="n">
        <v>265.73</v>
      </c>
      <c r="S126" s="33" t="n">
        <v>2.92</v>
      </c>
      <c r="T126" s="26" t="s">
        <v>130</v>
      </c>
    </row>
    <row r="127" s="19" customFormat="true" ht="18" hidden="false" customHeight="true" outlineLevel="0" collapsed="false">
      <c r="B127" s="26"/>
      <c r="C127" s="52" t="s">
        <v>41</v>
      </c>
      <c r="D127" s="53" t="n">
        <v>200</v>
      </c>
      <c r="E127" s="53" t="n">
        <v>0.1</v>
      </c>
      <c r="F127" s="53" t="n">
        <v>0</v>
      </c>
      <c r="G127" s="32" t="s">
        <v>42</v>
      </c>
      <c r="H127" s="33" t="n">
        <v>2</v>
      </c>
      <c r="I127" s="33" t="n">
        <v>0</v>
      </c>
      <c r="J127" s="33" t="n">
        <v>16</v>
      </c>
      <c r="K127" s="33" t="n">
        <v>65</v>
      </c>
      <c r="L127" s="34" t="n">
        <v>0</v>
      </c>
      <c r="M127" s="34" t="n">
        <v>0</v>
      </c>
      <c r="N127" s="34" t="n">
        <v>0.03</v>
      </c>
      <c r="O127" s="33" t="n">
        <v>2.83</v>
      </c>
      <c r="P127" s="33" t="n">
        <v>14.22</v>
      </c>
      <c r="Q127" s="33" t="n">
        <v>2.44</v>
      </c>
      <c r="R127" s="33" t="n">
        <v>4.44</v>
      </c>
      <c r="S127" s="33" t="n">
        <v>0.36</v>
      </c>
      <c r="T127" s="29" t="s">
        <v>43</v>
      </c>
    </row>
    <row r="128" s="19" customFormat="true" ht="19.5" hidden="false" customHeight="false" outlineLevel="0" collapsed="false">
      <c r="B128" s="26"/>
      <c r="C128" s="29" t="s">
        <v>61</v>
      </c>
      <c r="D128" s="36"/>
      <c r="E128" s="36"/>
      <c r="F128" s="36"/>
      <c r="G128" s="37" t="n">
        <v>30</v>
      </c>
      <c r="H128" s="38" t="n">
        <v>2.37</v>
      </c>
      <c r="I128" s="38" t="n">
        <v>0.3</v>
      </c>
      <c r="J128" s="38" t="n">
        <v>14.5</v>
      </c>
      <c r="K128" s="38" t="n">
        <v>71</v>
      </c>
      <c r="L128" s="39" t="n">
        <v>0.05</v>
      </c>
      <c r="M128" s="39" t="n">
        <v>0.02</v>
      </c>
      <c r="N128" s="39" t="n">
        <v>0.48</v>
      </c>
      <c r="O128" s="38" t="n">
        <v>0</v>
      </c>
      <c r="P128" s="38" t="n">
        <v>6.9</v>
      </c>
      <c r="Q128" s="38" t="n">
        <v>9.9</v>
      </c>
      <c r="R128" s="38" t="n">
        <v>26.1</v>
      </c>
      <c r="S128" s="38" t="n">
        <v>0.6</v>
      </c>
      <c r="T128" s="26" t="s">
        <v>62</v>
      </c>
    </row>
    <row r="129" s="19" customFormat="true" ht="16.5" hidden="false" customHeight="true" outlineLevel="0" collapsed="false">
      <c r="B129" s="26"/>
      <c r="C129" s="29" t="s">
        <v>63</v>
      </c>
      <c r="D129" s="36"/>
      <c r="E129" s="36"/>
      <c r="F129" s="36"/>
      <c r="G129" s="37" t="n">
        <v>20</v>
      </c>
      <c r="H129" s="38" t="n">
        <v>1.32</v>
      </c>
      <c r="I129" s="38" t="n">
        <v>0.24</v>
      </c>
      <c r="J129" s="38" t="n">
        <v>8.6</v>
      </c>
      <c r="K129" s="38" t="n">
        <v>40.4</v>
      </c>
      <c r="L129" s="39" t="n">
        <v>0.03</v>
      </c>
      <c r="M129" s="39" t="n">
        <v>0.02</v>
      </c>
      <c r="N129" s="39" t="n">
        <v>0.14</v>
      </c>
      <c r="O129" s="38" t="n">
        <v>0</v>
      </c>
      <c r="P129" s="38" t="n">
        <v>10.8</v>
      </c>
      <c r="Q129" s="38" t="n">
        <v>9.4</v>
      </c>
      <c r="R129" s="38" t="n">
        <v>31.6</v>
      </c>
      <c r="S129" s="38" t="n">
        <v>0.66</v>
      </c>
      <c r="T129" s="26" t="s">
        <v>64</v>
      </c>
    </row>
    <row r="130" s="5" customFormat="true" ht="19.5" hidden="false" customHeight="false" outlineLevel="0" collapsed="false">
      <c r="B130" s="26"/>
      <c r="C130" s="29" t="s">
        <v>47</v>
      </c>
      <c r="D130" s="29"/>
      <c r="E130" s="29"/>
      <c r="F130" s="29"/>
      <c r="G130" s="37" t="n">
        <v>652</v>
      </c>
      <c r="H130" s="41" t="n">
        <f aca="false">H125+H126+H127+H128+H129</f>
        <v>33.74</v>
      </c>
      <c r="I130" s="41" t="n">
        <f aca="false">I125+I126+I127+I128+I129</f>
        <v>32.09</v>
      </c>
      <c r="J130" s="41" t="n">
        <f aca="false">J125+J126+J127+J128+J129</f>
        <v>87.11</v>
      </c>
      <c r="K130" s="41" t="n">
        <f aca="false">K125+K126+K127+K128+K129</f>
        <v>763.6</v>
      </c>
      <c r="L130" s="41" t="n">
        <f aca="false">L125+L126+L127+L128+L129</f>
        <v>0.18</v>
      </c>
      <c r="M130" s="41" t="n">
        <f aca="false">M125+M126+M127+M128+M129</f>
        <v>0.22</v>
      </c>
      <c r="N130" s="41" t="n">
        <f aca="false">N125+N126+N127+N128+N129</f>
        <v>6.24</v>
      </c>
      <c r="O130" s="41" t="n">
        <f aca="false">O125+O126+O127+O128+O129</f>
        <v>6.87</v>
      </c>
      <c r="P130" s="41" t="n">
        <f aca="false">P125+P126+P127+P128+P129</f>
        <v>104.45</v>
      </c>
      <c r="Q130" s="41" t="n">
        <f aca="false">Q125+Q126+Q127+Q128+Q129</f>
        <v>98.38</v>
      </c>
      <c r="R130" s="41" t="n">
        <f aca="false">R125+R126+R127+R128+R129</f>
        <v>367.89</v>
      </c>
      <c r="S130" s="41" t="n">
        <f aca="false">S125+S126+S127+S128+S129</f>
        <v>4.86</v>
      </c>
      <c r="T130" s="29"/>
    </row>
    <row r="131" s="5" customFormat="true" ht="19.5" hidden="false" customHeight="false" outlineLevel="0" collapsed="false">
      <c r="B131" s="26" t="s">
        <v>48</v>
      </c>
      <c r="C131" s="29" t="s">
        <v>131</v>
      </c>
      <c r="D131" s="29"/>
      <c r="E131" s="29"/>
      <c r="F131" s="29"/>
      <c r="G131" s="37" t="s">
        <v>54</v>
      </c>
      <c r="H131" s="31" t="n">
        <v>3.1</v>
      </c>
      <c r="I131" s="31" t="n">
        <v>4.4</v>
      </c>
      <c r="J131" s="31" t="n">
        <v>6.5</v>
      </c>
      <c r="K131" s="31" t="n">
        <v>78</v>
      </c>
      <c r="L131" s="46" t="n">
        <v>0.11</v>
      </c>
      <c r="M131" s="46" t="n">
        <v>0.05</v>
      </c>
      <c r="N131" s="46" t="n">
        <v>0.67</v>
      </c>
      <c r="O131" s="31" t="n">
        <v>11</v>
      </c>
      <c r="P131" s="31" t="n">
        <v>21.45</v>
      </c>
      <c r="Q131" s="31" t="n">
        <v>20.8</v>
      </c>
      <c r="R131" s="31" t="n">
        <v>59.95</v>
      </c>
      <c r="S131" s="31" t="n">
        <v>0.68</v>
      </c>
      <c r="T131" s="26" t="s">
        <v>132</v>
      </c>
    </row>
    <row r="132" s="19" customFormat="true" ht="19.5" hidden="false" customHeight="false" outlineLevel="0" collapsed="false">
      <c r="B132" s="26"/>
      <c r="C132" s="29" t="s">
        <v>133</v>
      </c>
      <c r="D132" s="45"/>
      <c r="E132" s="45"/>
      <c r="F132" s="45"/>
      <c r="G132" s="37" t="s">
        <v>97</v>
      </c>
      <c r="H132" s="33" t="n">
        <v>2.1</v>
      </c>
      <c r="I132" s="33" t="n">
        <v>5.1</v>
      </c>
      <c r="J132" s="33" t="n">
        <v>20.5</v>
      </c>
      <c r="K132" s="33" t="n">
        <v>136.25</v>
      </c>
      <c r="L132" s="34" t="n">
        <v>0.1</v>
      </c>
      <c r="M132" s="34" t="n">
        <v>0.06</v>
      </c>
      <c r="N132" s="34" t="n">
        <v>1.08</v>
      </c>
      <c r="O132" s="34" t="n">
        <v>7.54</v>
      </c>
      <c r="P132" s="34" t="n">
        <v>26.45</v>
      </c>
      <c r="Q132" s="34" t="n">
        <v>25.9</v>
      </c>
      <c r="R132" s="34" t="n">
        <v>71.95</v>
      </c>
      <c r="S132" s="33" t="n">
        <v>0.97</v>
      </c>
      <c r="T132" s="26" t="s">
        <v>134</v>
      </c>
    </row>
    <row r="133" s="19" customFormat="true" ht="19.5" hidden="false" customHeight="false" outlineLevel="0" collapsed="false">
      <c r="B133" s="26"/>
      <c r="C133" s="29" t="s">
        <v>135</v>
      </c>
      <c r="D133" s="45"/>
      <c r="E133" s="45"/>
      <c r="F133" s="45"/>
      <c r="G133" s="37" t="s">
        <v>54</v>
      </c>
      <c r="H133" s="33" t="n">
        <v>17.85</v>
      </c>
      <c r="I133" s="33" t="n">
        <v>3.67</v>
      </c>
      <c r="J133" s="33" t="n">
        <v>8.83</v>
      </c>
      <c r="K133" s="33" t="n">
        <v>140</v>
      </c>
      <c r="L133" s="34" t="n">
        <v>0.07</v>
      </c>
      <c r="M133" s="34" t="n">
        <v>0.04</v>
      </c>
      <c r="N133" s="34" t="n">
        <v>6.88</v>
      </c>
      <c r="O133" s="34" t="n">
        <v>0</v>
      </c>
      <c r="P133" s="34" t="n">
        <v>11.83</v>
      </c>
      <c r="Q133" s="34" t="n">
        <v>24.5</v>
      </c>
      <c r="R133" s="34" t="n">
        <v>129.83</v>
      </c>
      <c r="S133" s="33" t="n">
        <v>1.38</v>
      </c>
      <c r="T133" s="26" t="s">
        <v>136</v>
      </c>
    </row>
    <row r="134" s="19" customFormat="true" ht="19.5" hidden="false" customHeight="false" outlineLevel="0" collapsed="false">
      <c r="B134" s="26"/>
      <c r="C134" s="29" t="s">
        <v>137</v>
      </c>
      <c r="D134" s="36"/>
      <c r="E134" s="36"/>
      <c r="F134" s="36"/>
      <c r="G134" s="29" t="n">
        <v>180</v>
      </c>
      <c r="H134" s="33" t="n">
        <v>3.73</v>
      </c>
      <c r="I134" s="33" t="n">
        <v>4.81</v>
      </c>
      <c r="J134" s="33" t="n">
        <v>24.12</v>
      </c>
      <c r="K134" s="33" t="n">
        <v>154.62</v>
      </c>
      <c r="L134" s="34" t="n">
        <v>0.05</v>
      </c>
      <c r="M134" s="34" t="n">
        <v>0.07</v>
      </c>
      <c r="N134" s="34" t="n">
        <v>1.22</v>
      </c>
      <c r="O134" s="33" t="n">
        <v>29.47</v>
      </c>
      <c r="P134" s="33" t="n">
        <v>100.44</v>
      </c>
      <c r="Q134" s="33" t="n">
        <v>35.46</v>
      </c>
      <c r="R134" s="33" t="n">
        <v>72.72</v>
      </c>
      <c r="S134" s="33" t="n">
        <v>1.35</v>
      </c>
      <c r="T134" s="29" t="s">
        <v>138</v>
      </c>
    </row>
    <row r="135" s="19" customFormat="true" ht="16.5" hidden="false" customHeight="true" outlineLevel="0" collapsed="false">
      <c r="B135" s="26"/>
      <c r="C135" s="29" t="s">
        <v>86</v>
      </c>
      <c r="D135" s="36"/>
      <c r="E135" s="36"/>
      <c r="F135" s="36"/>
      <c r="G135" s="37" t="s">
        <v>87</v>
      </c>
      <c r="H135" s="38" t="n">
        <v>0.1</v>
      </c>
      <c r="I135" s="38" t="n">
        <v>0</v>
      </c>
      <c r="J135" s="38" t="n">
        <v>15</v>
      </c>
      <c r="K135" s="38" t="n">
        <v>60</v>
      </c>
      <c r="L135" s="39" t="n">
        <v>0</v>
      </c>
      <c r="M135" s="39" t="n">
        <v>0</v>
      </c>
      <c r="N135" s="39" t="n">
        <v>0.02</v>
      </c>
      <c r="O135" s="38" t="n">
        <v>0.03</v>
      </c>
      <c r="P135" s="38" t="n">
        <v>1.11</v>
      </c>
      <c r="Q135" s="38" t="n">
        <v>1.44</v>
      </c>
      <c r="R135" s="38" t="n">
        <v>2.78</v>
      </c>
      <c r="S135" s="38" t="n">
        <v>0.31</v>
      </c>
      <c r="T135" s="29" t="s">
        <v>88</v>
      </c>
    </row>
    <row r="136" s="19" customFormat="true" ht="16.5" hidden="false" customHeight="true" outlineLevel="0" collapsed="false">
      <c r="B136" s="26"/>
      <c r="C136" s="29" t="s">
        <v>61</v>
      </c>
      <c r="D136" s="36"/>
      <c r="E136" s="36"/>
      <c r="F136" s="36"/>
      <c r="G136" s="37" t="n">
        <v>30</v>
      </c>
      <c r="H136" s="38" t="n">
        <v>2.37</v>
      </c>
      <c r="I136" s="38" t="n">
        <v>0.3</v>
      </c>
      <c r="J136" s="38" t="n">
        <v>14.5</v>
      </c>
      <c r="K136" s="38" t="n">
        <v>71</v>
      </c>
      <c r="L136" s="39" t="n">
        <v>0.05</v>
      </c>
      <c r="M136" s="39" t="n">
        <v>0.02</v>
      </c>
      <c r="N136" s="39" t="n">
        <v>0.48</v>
      </c>
      <c r="O136" s="38" t="n">
        <v>0</v>
      </c>
      <c r="P136" s="38" t="n">
        <v>6.9</v>
      </c>
      <c r="Q136" s="38" t="n">
        <v>9.9</v>
      </c>
      <c r="R136" s="38" t="n">
        <v>26.1</v>
      </c>
      <c r="S136" s="38" t="n">
        <v>0.6</v>
      </c>
      <c r="T136" s="26" t="s">
        <v>62</v>
      </c>
    </row>
    <row r="137" s="19" customFormat="true" ht="17.25" hidden="false" customHeight="true" outlineLevel="0" collapsed="false">
      <c r="B137" s="26"/>
      <c r="C137" s="29" t="s">
        <v>63</v>
      </c>
      <c r="D137" s="36"/>
      <c r="E137" s="36"/>
      <c r="F137" s="36"/>
      <c r="G137" s="37" t="n">
        <v>20</v>
      </c>
      <c r="H137" s="38" t="n">
        <v>1.32</v>
      </c>
      <c r="I137" s="38" t="n">
        <v>0.24</v>
      </c>
      <c r="J137" s="38" t="n">
        <v>8.6</v>
      </c>
      <c r="K137" s="38" t="n">
        <v>40.4</v>
      </c>
      <c r="L137" s="39" t="n">
        <v>0.03</v>
      </c>
      <c r="M137" s="39" t="n">
        <v>0.02</v>
      </c>
      <c r="N137" s="39" t="n">
        <v>0.14</v>
      </c>
      <c r="O137" s="38" t="n">
        <v>0</v>
      </c>
      <c r="P137" s="38" t="n">
        <v>10.8</v>
      </c>
      <c r="Q137" s="38" t="n">
        <v>9.4</v>
      </c>
      <c r="R137" s="38" t="n">
        <v>31.6</v>
      </c>
      <c r="S137" s="38" t="n">
        <v>0.66</v>
      </c>
      <c r="T137" s="26" t="s">
        <v>64</v>
      </c>
    </row>
    <row r="138" s="19" customFormat="true" ht="17.25" hidden="false" customHeight="true" outlineLevel="0" collapsed="false">
      <c r="B138" s="26"/>
      <c r="C138" s="29" t="s">
        <v>44</v>
      </c>
      <c r="D138" s="36"/>
      <c r="E138" s="36"/>
      <c r="F138" s="36"/>
      <c r="G138" s="37" t="s">
        <v>45</v>
      </c>
      <c r="H138" s="35" t="n">
        <v>0.8</v>
      </c>
      <c r="I138" s="35" t="n">
        <v>0</v>
      </c>
      <c r="J138" s="35" t="n">
        <v>25.2</v>
      </c>
      <c r="K138" s="35" t="n">
        <v>104</v>
      </c>
      <c r="L138" s="40" t="n">
        <v>0.08</v>
      </c>
      <c r="M138" s="40" t="n">
        <v>0.06</v>
      </c>
      <c r="N138" s="40" t="n">
        <v>0.4</v>
      </c>
      <c r="O138" s="40" t="n">
        <v>120</v>
      </c>
      <c r="P138" s="40" t="n">
        <v>68</v>
      </c>
      <c r="Q138" s="40" t="n">
        <v>26</v>
      </c>
      <c r="R138" s="40" t="n">
        <v>46</v>
      </c>
      <c r="S138" s="40" t="n">
        <v>0.6</v>
      </c>
      <c r="T138" s="26" t="s">
        <v>46</v>
      </c>
    </row>
    <row r="139" s="5" customFormat="true" ht="19.5" hidden="false" customHeight="false" outlineLevel="0" collapsed="false">
      <c r="B139" s="26"/>
      <c r="C139" s="29" t="s">
        <v>47</v>
      </c>
      <c r="D139" s="29"/>
      <c r="E139" s="29"/>
      <c r="F139" s="29"/>
      <c r="G139" s="37" t="n">
        <v>1055</v>
      </c>
      <c r="H139" s="41" t="n">
        <f aca="false">H131+H137+H136+H135+H179+H133+H132+H134+H138</f>
        <v>31.47</v>
      </c>
      <c r="I139" s="41" t="n">
        <f aca="false">I131+I137+I136+I135+I179+I133+I132+I134+I138</f>
        <v>18.52</v>
      </c>
      <c r="J139" s="41" t="n">
        <f aca="false">J131+J137+J136+J135+J179+J133+J132+J134+J138</f>
        <v>138.25</v>
      </c>
      <c r="K139" s="41" t="n">
        <f aca="false">K131+K137+K136+K135+K179+K133+K132+K134+K138</f>
        <v>844.27</v>
      </c>
      <c r="L139" s="41" t="n">
        <f aca="false">L131+L137+L136+L135+L179+L133+L132+L134+L138</f>
        <v>0.49</v>
      </c>
      <c r="M139" s="41" t="n">
        <f aca="false">M131+M137+M136+M135+M179+M133+M132+M134+M138</f>
        <v>0.32</v>
      </c>
      <c r="N139" s="41" t="n">
        <f aca="false">N131+N137+N136+N135+N179+N133+N132+N134+N138</f>
        <v>10.91</v>
      </c>
      <c r="O139" s="41" t="n">
        <f aca="false">O131+O137+O136+O135+O179+O133+O132+O134+O138</f>
        <v>168.07</v>
      </c>
      <c r="P139" s="41" t="n">
        <f aca="false">P131+P137+P136+P135+P179+P133+P132+P134+P138</f>
        <v>248.09</v>
      </c>
      <c r="Q139" s="41" t="n">
        <f aca="false">Q131+Q137+Q136+Q135+Q179+Q133+Q132+Q134+Q138</f>
        <v>154.84</v>
      </c>
      <c r="R139" s="41" t="n">
        <f aca="false">R131+R137+R136+R135+R179+R133+R132+R134+R138</f>
        <v>443.71</v>
      </c>
      <c r="S139" s="41" t="n">
        <f aca="false">S131+S137+S136+S135+S179+S133+S132+S134+S138</f>
        <v>6.86</v>
      </c>
      <c r="T139" s="29"/>
    </row>
    <row r="140" s="5" customFormat="true" ht="19.5" hidden="false" customHeight="false" outlineLevel="0" collapsed="false">
      <c r="B140" s="26"/>
      <c r="C140" s="29" t="s">
        <v>65</v>
      </c>
      <c r="D140" s="29"/>
      <c r="E140" s="29"/>
      <c r="F140" s="29"/>
      <c r="G140" s="37" t="n">
        <f aca="false">G130+G139</f>
        <v>1707</v>
      </c>
      <c r="H140" s="41" t="n">
        <f aca="false">H130+H139</f>
        <v>65.21</v>
      </c>
      <c r="I140" s="41" t="n">
        <f aca="false">I130+I139</f>
        <v>50.61</v>
      </c>
      <c r="J140" s="41" t="n">
        <f aca="false">J130+J139</f>
        <v>225.36</v>
      </c>
      <c r="K140" s="41" t="n">
        <f aca="false">K130+K139</f>
        <v>1607.87</v>
      </c>
      <c r="L140" s="41" t="n">
        <f aca="false">L130+L139</f>
        <v>0.67</v>
      </c>
      <c r="M140" s="41" t="n">
        <f aca="false">M130+M139</f>
        <v>0.54</v>
      </c>
      <c r="N140" s="41" t="n">
        <f aca="false">N130+N139</f>
        <v>17.15</v>
      </c>
      <c r="O140" s="41" t="n">
        <f aca="false">O130+O139</f>
        <v>174.94</v>
      </c>
      <c r="P140" s="41" t="n">
        <f aca="false">P130+P139</f>
        <v>352.54</v>
      </c>
      <c r="Q140" s="41" t="n">
        <f aca="false">Q130+Q139</f>
        <v>253.22</v>
      </c>
      <c r="R140" s="41" t="n">
        <f aca="false">R130+R139</f>
        <v>811.6</v>
      </c>
      <c r="S140" s="41" t="n">
        <f aca="false">S130+S139</f>
        <v>11.72</v>
      </c>
      <c r="T140" s="29"/>
    </row>
    <row r="141" s="19" customFormat="true" ht="106.7" hidden="false" customHeight="true" outlineLevel="0" collapsed="false"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</row>
    <row r="142" s="5" customFormat="true" ht="20.65" hidden="false" customHeight="true" outlineLevel="0" collapsed="false">
      <c r="B142" s="26" t="s">
        <v>12</v>
      </c>
      <c r="C142" s="26" t="s">
        <v>13</v>
      </c>
      <c r="D142" s="26"/>
      <c r="E142" s="26"/>
      <c r="F142" s="26"/>
      <c r="G142" s="26" t="s">
        <v>14</v>
      </c>
      <c r="H142" s="27" t="s">
        <v>15</v>
      </c>
      <c r="I142" s="27" t="s">
        <v>16</v>
      </c>
      <c r="J142" s="27" t="s">
        <v>17</v>
      </c>
      <c r="K142" s="27" t="s">
        <v>18</v>
      </c>
      <c r="L142" s="27" t="s">
        <v>19</v>
      </c>
      <c r="M142" s="27"/>
      <c r="N142" s="27"/>
      <c r="O142" s="27"/>
      <c r="P142" s="27" t="s">
        <v>20</v>
      </c>
      <c r="Q142" s="27"/>
      <c r="R142" s="27"/>
      <c r="S142" s="27"/>
      <c r="T142" s="26" t="s">
        <v>21</v>
      </c>
    </row>
    <row r="143" s="5" customFormat="true" ht="11.45" hidden="false" customHeight="true" outlineLevel="0" collapsed="false">
      <c r="B143" s="26"/>
      <c r="C143" s="26"/>
      <c r="D143" s="28"/>
      <c r="E143" s="28"/>
      <c r="F143" s="28"/>
      <c r="G143" s="26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6"/>
    </row>
    <row r="144" s="5" customFormat="true" ht="27.6" hidden="false" customHeight="true" outlineLevel="0" collapsed="false">
      <c r="B144" s="26"/>
      <c r="C144" s="26"/>
      <c r="D144" s="28"/>
      <c r="E144" s="28"/>
      <c r="F144" s="28"/>
      <c r="G144" s="28" t="s">
        <v>22</v>
      </c>
      <c r="H144" s="27"/>
      <c r="I144" s="27"/>
      <c r="J144" s="27"/>
      <c r="K144" s="27"/>
      <c r="L144" s="27" t="s">
        <v>23</v>
      </c>
      <c r="M144" s="27" t="s">
        <v>24</v>
      </c>
      <c r="N144" s="27" t="s">
        <v>25</v>
      </c>
      <c r="O144" s="27" t="s">
        <v>26</v>
      </c>
      <c r="P144" s="27" t="s">
        <v>27</v>
      </c>
      <c r="Q144" s="27" t="s">
        <v>28</v>
      </c>
      <c r="R144" s="27" t="s">
        <v>29</v>
      </c>
      <c r="S144" s="27" t="s">
        <v>30</v>
      </c>
      <c r="T144" s="26"/>
    </row>
    <row r="145" s="19" customFormat="true" ht="19.5" hidden="false" customHeight="false" outlineLevel="0" collapsed="false">
      <c r="B145" s="29" t="s">
        <v>139</v>
      </c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</row>
    <row r="146" s="19" customFormat="true" ht="19.5" hidden="false" customHeight="false" outlineLevel="0" collapsed="false">
      <c r="B146" s="26" t="s">
        <v>32</v>
      </c>
      <c r="C146" s="29" t="s">
        <v>140</v>
      </c>
      <c r="D146" s="36"/>
      <c r="E146" s="36"/>
      <c r="F146" s="36"/>
      <c r="G146" s="50" t="s">
        <v>34</v>
      </c>
      <c r="H146" s="38" t="n">
        <v>6</v>
      </c>
      <c r="I146" s="38" t="n">
        <v>3</v>
      </c>
      <c r="J146" s="38" t="n">
        <v>43.4</v>
      </c>
      <c r="K146" s="38" t="n">
        <v>225</v>
      </c>
      <c r="L146" s="39" t="n">
        <v>0.04</v>
      </c>
      <c r="M146" s="39" t="n">
        <v>0.02</v>
      </c>
      <c r="N146" s="39" t="n">
        <v>0.36</v>
      </c>
      <c r="O146" s="38" t="n">
        <v>0</v>
      </c>
      <c r="P146" s="38" t="n">
        <v>8</v>
      </c>
      <c r="Q146" s="38" t="n">
        <v>5.5</v>
      </c>
      <c r="R146" s="38" t="n">
        <v>27.6</v>
      </c>
      <c r="S146" s="38" t="n">
        <v>0.32</v>
      </c>
      <c r="T146" s="26" t="s">
        <v>141</v>
      </c>
    </row>
    <row r="147" s="19" customFormat="true" ht="19.5" hidden="false" customHeight="false" outlineLevel="0" collapsed="false">
      <c r="B147" s="26"/>
      <c r="C147" s="26" t="s">
        <v>36</v>
      </c>
      <c r="D147" s="31"/>
      <c r="E147" s="31"/>
      <c r="F147" s="31"/>
      <c r="G147" s="29" t="n">
        <v>15</v>
      </c>
      <c r="H147" s="35" t="n">
        <v>3.48</v>
      </c>
      <c r="I147" s="35" t="n">
        <v>4.43</v>
      </c>
      <c r="J147" s="35" t="n">
        <v>0</v>
      </c>
      <c r="K147" s="35" t="n">
        <v>54</v>
      </c>
      <c r="L147" s="35" t="n">
        <v>0.01</v>
      </c>
      <c r="M147" s="35" t="n">
        <v>0.05</v>
      </c>
      <c r="N147" s="35" t="n">
        <v>0.03</v>
      </c>
      <c r="O147" s="35" t="n">
        <v>0.11</v>
      </c>
      <c r="P147" s="35" t="n">
        <v>132</v>
      </c>
      <c r="Q147" s="35" t="n">
        <v>5.3</v>
      </c>
      <c r="R147" s="35" t="n">
        <v>75</v>
      </c>
      <c r="S147" s="35" t="n">
        <v>0.15</v>
      </c>
      <c r="T147" s="26" t="s">
        <v>37</v>
      </c>
    </row>
    <row r="148" s="19" customFormat="true" ht="19.5" hidden="false" customHeight="false" outlineLevel="0" collapsed="false">
      <c r="B148" s="26"/>
      <c r="C148" s="26" t="s">
        <v>142</v>
      </c>
      <c r="D148" s="31"/>
      <c r="E148" s="31"/>
      <c r="F148" s="31"/>
      <c r="G148" s="32" t="s">
        <v>39</v>
      </c>
      <c r="H148" s="35" t="n">
        <v>2.75</v>
      </c>
      <c r="I148" s="35" t="n">
        <v>0.55</v>
      </c>
      <c r="J148" s="35" t="n">
        <v>26.8</v>
      </c>
      <c r="K148" s="35" t="n">
        <v>139</v>
      </c>
      <c r="L148" s="55" t="n">
        <v>0.01</v>
      </c>
      <c r="M148" s="55" t="n">
        <v>0.01</v>
      </c>
      <c r="N148" s="55" t="n">
        <v>0.42</v>
      </c>
      <c r="O148" s="55" t="n">
        <v>0</v>
      </c>
      <c r="P148" s="55" t="n">
        <v>2.3</v>
      </c>
      <c r="Q148" s="55" t="n">
        <v>8.3</v>
      </c>
      <c r="R148" s="55" t="n">
        <v>21</v>
      </c>
      <c r="S148" s="55" t="n">
        <v>0.4</v>
      </c>
      <c r="T148" s="26" t="s">
        <v>75</v>
      </c>
    </row>
    <row r="149" s="19" customFormat="true" ht="19.5" hidden="false" customHeight="false" outlineLevel="0" collapsed="false">
      <c r="B149" s="26"/>
      <c r="C149" s="29" t="s">
        <v>143</v>
      </c>
      <c r="D149" s="36"/>
      <c r="E149" s="36"/>
      <c r="F149" s="36"/>
      <c r="G149" s="37" t="n">
        <v>200</v>
      </c>
      <c r="H149" s="31" t="n">
        <v>3.58</v>
      </c>
      <c r="I149" s="31" t="n">
        <v>2.68</v>
      </c>
      <c r="J149" s="31" t="n">
        <v>28.34</v>
      </c>
      <c r="K149" s="31" t="n">
        <v>151.8</v>
      </c>
      <c r="L149" s="46" t="n">
        <v>0.04</v>
      </c>
      <c r="M149" s="46" t="n">
        <v>0.15</v>
      </c>
      <c r="N149" s="46" t="n">
        <v>0.11</v>
      </c>
      <c r="O149" s="31" t="n">
        <v>1.31</v>
      </c>
      <c r="P149" s="31" t="n">
        <v>125.73</v>
      </c>
      <c r="Q149" s="31" t="n">
        <v>14</v>
      </c>
      <c r="R149" s="31" t="n">
        <v>90</v>
      </c>
      <c r="S149" s="31" t="n">
        <v>0.13</v>
      </c>
      <c r="T149" s="26" t="s">
        <v>144</v>
      </c>
    </row>
    <row r="150" s="19" customFormat="true" ht="19.5" hidden="false" customHeight="false" outlineLevel="0" collapsed="false">
      <c r="B150" s="26"/>
      <c r="C150" s="29" t="s">
        <v>44</v>
      </c>
      <c r="D150" s="36"/>
      <c r="E150" s="36"/>
      <c r="F150" s="36"/>
      <c r="G150" s="37" t="s">
        <v>45</v>
      </c>
      <c r="H150" s="35" t="n">
        <v>0.8</v>
      </c>
      <c r="I150" s="35" t="n">
        <v>0</v>
      </c>
      <c r="J150" s="35" t="n">
        <v>25.2</v>
      </c>
      <c r="K150" s="35" t="n">
        <v>104</v>
      </c>
      <c r="L150" s="40" t="n">
        <v>0.08</v>
      </c>
      <c r="M150" s="40" t="n">
        <v>0.06</v>
      </c>
      <c r="N150" s="40" t="n">
        <v>0.4</v>
      </c>
      <c r="O150" s="40" t="n">
        <v>120</v>
      </c>
      <c r="P150" s="40" t="n">
        <v>68</v>
      </c>
      <c r="Q150" s="40" t="n">
        <v>26</v>
      </c>
      <c r="R150" s="40" t="n">
        <v>46</v>
      </c>
      <c r="S150" s="40" t="n">
        <v>0.6</v>
      </c>
      <c r="T150" s="26" t="s">
        <v>46</v>
      </c>
    </row>
    <row r="151" s="5" customFormat="true" ht="19.5" hidden="false" customHeight="false" outlineLevel="0" collapsed="false">
      <c r="B151" s="26"/>
      <c r="C151" s="29" t="s">
        <v>47</v>
      </c>
      <c r="D151" s="29"/>
      <c r="E151" s="29"/>
      <c r="F151" s="29"/>
      <c r="G151" s="37" t="n">
        <v>620</v>
      </c>
      <c r="H151" s="41" t="n">
        <f aca="false">H147+H146+H148+H149+H150</f>
        <v>16.61</v>
      </c>
      <c r="I151" s="41" t="n">
        <f aca="false">I147+I146+I148+I149+I150</f>
        <v>10.66</v>
      </c>
      <c r="J151" s="41" t="n">
        <f aca="false">J147+J146+J148+J149+J150</f>
        <v>123.74</v>
      </c>
      <c r="K151" s="41" t="n">
        <f aca="false">K147+K146+K148+K149+K150</f>
        <v>673.8</v>
      </c>
      <c r="L151" s="41" t="n">
        <f aca="false">L147+L146+L148+L149+L150</f>
        <v>0.18</v>
      </c>
      <c r="M151" s="41" t="n">
        <f aca="false">M147+M146+M148+M149+M150</f>
        <v>0.29</v>
      </c>
      <c r="N151" s="41" t="n">
        <f aca="false">N147+N146+N148+N149+N150</f>
        <v>1.32</v>
      </c>
      <c r="O151" s="41" t="n">
        <f aca="false">O147+O146+O148+O149+O150</f>
        <v>121.42</v>
      </c>
      <c r="P151" s="41" t="n">
        <f aca="false">P147+P146+P148+P149+P150</f>
        <v>336.03</v>
      </c>
      <c r="Q151" s="41" t="n">
        <f aca="false">Q147+Q146+Q148+Q149+Q150</f>
        <v>59.1</v>
      </c>
      <c r="R151" s="41" t="n">
        <f aca="false">R147+R146+R148+R149+R150</f>
        <v>259.6</v>
      </c>
      <c r="S151" s="41" t="n">
        <f aca="false">S147+S146+S148+S149+S150</f>
        <v>1.6</v>
      </c>
      <c r="T151" s="29"/>
    </row>
    <row r="152" s="5" customFormat="true" ht="19.5" hidden="false" customHeight="false" outlineLevel="0" collapsed="false">
      <c r="B152" s="26" t="s">
        <v>48</v>
      </c>
      <c r="C152" s="29" t="s">
        <v>95</v>
      </c>
      <c r="D152" s="29"/>
      <c r="E152" s="29"/>
      <c r="F152" s="29"/>
      <c r="G152" s="37" t="n">
        <v>100</v>
      </c>
      <c r="H152" s="31" t="n">
        <v>2.1</v>
      </c>
      <c r="I152" s="31" t="n">
        <v>6.8</v>
      </c>
      <c r="J152" s="31" t="n">
        <v>13.8</v>
      </c>
      <c r="K152" s="31" t="n">
        <v>125</v>
      </c>
      <c r="L152" s="46" t="n">
        <v>0.05</v>
      </c>
      <c r="M152" s="46" t="n">
        <v>0.07</v>
      </c>
      <c r="N152" s="46" t="n">
        <v>0.5</v>
      </c>
      <c r="O152" s="31" t="n">
        <v>5.12</v>
      </c>
      <c r="P152" s="31" t="n">
        <v>30.63</v>
      </c>
      <c r="Q152" s="31" t="n">
        <v>41.29</v>
      </c>
      <c r="R152" s="31" t="n">
        <v>70</v>
      </c>
      <c r="S152" s="31" t="n">
        <v>1.22</v>
      </c>
      <c r="T152" s="26" t="s">
        <v>77</v>
      </c>
    </row>
    <row r="153" s="19" customFormat="true" ht="19.5" hidden="false" customHeight="false" outlineLevel="0" collapsed="false">
      <c r="B153" s="26"/>
      <c r="C153" s="29" t="s">
        <v>145</v>
      </c>
      <c r="D153" s="36"/>
      <c r="E153" s="36"/>
      <c r="F153" s="36"/>
      <c r="G153" s="37" t="n">
        <v>250</v>
      </c>
      <c r="H153" s="38" t="n">
        <v>2</v>
      </c>
      <c r="I153" s="38" t="n">
        <v>2.73</v>
      </c>
      <c r="J153" s="38" t="n">
        <v>20.93</v>
      </c>
      <c r="K153" s="38" t="n">
        <v>116.25</v>
      </c>
      <c r="L153" s="39" t="n">
        <v>0.1</v>
      </c>
      <c r="M153" s="39" t="n">
        <v>0.06</v>
      </c>
      <c r="N153" s="39" t="n">
        <v>1.06</v>
      </c>
      <c r="O153" s="39" t="n">
        <v>8.25</v>
      </c>
      <c r="P153" s="39" t="n">
        <v>23.05</v>
      </c>
      <c r="Q153" s="39" t="n">
        <v>25</v>
      </c>
      <c r="R153" s="39" t="n">
        <v>62.55</v>
      </c>
      <c r="S153" s="38" t="n">
        <v>0.88</v>
      </c>
      <c r="T153" s="26" t="s">
        <v>79</v>
      </c>
    </row>
    <row r="154" s="19" customFormat="true" ht="19.5" hidden="false" customHeight="false" outlineLevel="0" collapsed="false">
      <c r="B154" s="26"/>
      <c r="C154" s="29" t="s">
        <v>146</v>
      </c>
      <c r="D154" s="36"/>
      <c r="E154" s="36"/>
      <c r="F154" s="36"/>
      <c r="G154" s="50" t="s">
        <v>147</v>
      </c>
      <c r="H154" s="33" t="n">
        <v>4</v>
      </c>
      <c r="I154" s="33" t="n">
        <v>5.67</v>
      </c>
      <c r="J154" s="33" t="n">
        <v>22.59</v>
      </c>
      <c r="K154" s="33" t="n">
        <v>157.22</v>
      </c>
      <c r="L154" s="34" t="n">
        <v>0.1</v>
      </c>
      <c r="M154" s="34" t="n">
        <v>0.07</v>
      </c>
      <c r="N154" s="34" t="n">
        <v>0.78</v>
      </c>
      <c r="O154" s="34" t="n">
        <v>6.99</v>
      </c>
      <c r="P154" s="34" t="n">
        <v>55.83</v>
      </c>
      <c r="Q154" s="34" t="n">
        <v>38.33</v>
      </c>
      <c r="R154" s="34" t="n">
        <v>108.81</v>
      </c>
      <c r="S154" s="33" t="n">
        <v>1.9</v>
      </c>
      <c r="T154" s="26" t="s">
        <v>148</v>
      </c>
    </row>
    <row r="155" s="19" customFormat="true" ht="19.5" hidden="false" customHeight="false" outlineLevel="0" collapsed="false">
      <c r="B155" s="26"/>
      <c r="C155" s="29" t="s">
        <v>149</v>
      </c>
      <c r="D155" s="36"/>
      <c r="E155" s="36"/>
      <c r="F155" s="36"/>
      <c r="G155" s="37" t="n">
        <v>50</v>
      </c>
      <c r="H155" s="33" t="n">
        <v>0.9</v>
      </c>
      <c r="I155" s="33" t="n">
        <v>2.61</v>
      </c>
      <c r="J155" s="33" t="n">
        <v>3.83</v>
      </c>
      <c r="K155" s="33" t="n">
        <v>42.5</v>
      </c>
      <c r="L155" s="34" t="n">
        <v>0.01</v>
      </c>
      <c r="M155" s="34" t="n">
        <v>0.02</v>
      </c>
      <c r="N155" s="34" t="n">
        <v>0.11</v>
      </c>
      <c r="O155" s="34" t="n">
        <v>0.67</v>
      </c>
      <c r="P155" s="34" t="n">
        <v>14.62</v>
      </c>
      <c r="Q155" s="34" t="n">
        <v>7.9</v>
      </c>
      <c r="R155" s="34" t="n">
        <v>14.69</v>
      </c>
      <c r="S155" s="33" t="n">
        <v>0.2</v>
      </c>
      <c r="T155" s="26" t="s">
        <v>150</v>
      </c>
    </row>
    <row r="156" s="56" customFormat="true" ht="19.5" hidden="false" customHeight="false" outlineLevel="0" collapsed="false">
      <c r="B156" s="26"/>
      <c r="C156" s="29" t="s">
        <v>56</v>
      </c>
      <c r="D156" s="44"/>
      <c r="E156" s="44"/>
      <c r="F156" s="44"/>
      <c r="G156" s="29" t="n">
        <v>180</v>
      </c>
      <c r="H156" s="33" t="n">
        <v>9.02</v>
      </c>
      <c r="I156" s="33" t="n">
        <v>7.54</v>
      </c>
      <c r="J156" s="33" t="n">
        <v>48.87</v>
      </c>
      <c r="K156" s="33" t="n">
        <v>299.52</v>
      </c>
      <c r="L156" s="34" t="n">
        <v>0.25</v>
      </c>
      <c r="M156" s="34" t="n">
        <v>0.14</v>
      </c>
      <c r="N156" s="34" t="n">
        <v>2.97</v>
      </c>
      <c r="O156" s="33" t="n">
        <v>0</v>
      </c>
      <c r="P156" s="33" t="n">
        <v>17.78</v>
      </c>
      <c r="Q156" s="33" t="n">
        <v>162.99</v>
      </c>
      <c r="R156" s="33" t="n">
        <v>244.71</v>
      </c>
      <c r="S156" s="33" t="n">
        <v>5.47</v>
      </c>
      <c r="T156" s="26" t="s">
        <v>58</v>
      </c>
    </row>
    <row r="157" s="19" customFormat="true" ht="19.5" hidden="false" customHeight="false" outlineLevel="0" collapsed="false">
      <c r="B157" s="26"/>
      <c r="C157" s="26" t="s">
        <v>71</v>
      </c>
      <c r="D157" s="44"/>
      <c r="E157" s="44"/>
      <c r="F157" s="44"/>
      <c r="G157" s="37" t="n">
        <v>200</v>
      </c>
      <c r="H157" s="33" t="n">
        <v>0.08</v>
      </c>
      <c r="I157" s="33" t="n">
        <v>0</v>
      </c>
      <c r="J157" s="33" t="n">
        <v>21.82</v>
      </c>
      <c r="K157" s="33" t="n">
        <v>87.6</v>
      </c>
      <c r="L157" s="34" t="n">
        <v>0</v>
      </c>
      <c r="M157" s="34" t="n">
        <v>0.01</v>
      </c>
      <c r="N157" s="34" t="n">
        <v>0.13</v>
      </c>
      <c r="O157" s="33" t="n">
        <v>0.4</v>
      </c>
      <c r="P157" s="33" t="n">
        <v>31.82</v>
      </c>
      <c r="Q157" s="33" t="n">
        <v>6</v>
      </c>
      <c r="R157" s="33" t="n">
        <v>15.4</v>
      </c>
      <c r="S157" s="33" t="n">
        <v>1.25</v>
      </c>
      <c r="T157" s="26" t="s">
        <v>72</v>
      </c>
    </row>
    <row r="158" s="19" customFormat="true" ht="19.5" hidden="false" customHeight="false" outlineLevel="0" collapsed="false">
      <c r="B158" s="26"/>
      <c r="C158" s="29" t="s">
        <v>61</v>
      </c>
      <c r="D158" s="36"/>
      <c r="E158" s="36"/>
      <c r="F158" s="36"/>
      <c r="G158" s="37" t="n">
        <v>30</v>
      </c>
      <c r="H158" s="38" t="n">
        <v>2.37</v>
      </c>
      <c r="I158" s="38" t="n">
        <v>0.3</v>
      </c>
      <c r="J158" s="38" t="n">
        <v>14.5</v>
      </c>
      <c r="K158" s="38" t="n">
        <v>71</v>
      </c>
      <c r="L158" s="39" t="n">
        <v>0.05</v>
      </c>
      <c r="M158" s="39" t="n">
        <v>0.02</v>
      </c>
      <c r="N158" s="39" t="n">
        <v>0.48</v>
      </c>
      <c r="O158" s="38" t="n">
        <v>0</v>
      </c>
      <c r="P158" s="38" t="n">
        <v>6.9</v>
      </c>
      <c r="Q158" s="38" t="n">
        <v>9.9</v>
      </c>
      <c r="R158" s="38" t="n">
        <v>26.1</v>
      </c>
      <c r="S158" s="38" t="n">
        <v>0.6</v>
      </c>
      <c r="T158" s="26" t="s">
        <v>62</v>
      </c>
    </row>
    <row r="159" s="19" customFormat="true" ht="19.5" hidden="false" customHeight="false" outlineLevel="0" collapsed="false">
      <c r="B159" s="26"/>
      <c r="C159" s="29" t="s">
        <v>63</v>
      </c>
      <c r="D159" s="36"/>
      <c r="E159" s="36"/>
      <c r="F159" s="36"/>
      <c r="G159" s="37" t="n">
        <v>20</v>
      </c>
      <c r="H159" s="38" t="n">
        <v>1.32</v>
      </c>
      <c r="I159" s="38" t="n">
        <v>0.24</v>
      </c>
      <c r="J159" s="38" t="n">
        <v>8.6</v>
      </c>
      <c r="K159" s="38" t="n">
        <v>40.4</v>
      </c>
      <c r="L159" s="39" t="n">
        <v>0.03</v>
      </c>
      <c r="M159" s="39" t="n">
        <v>0.02</v>
      </c>
      <c r="N159" s="39" t="n">
        <v>0.14</v>
      </c>
      <c r="O159" s="38" t="n">
        <v>0</v>
      </c>
      <c r="P159" s="38" t="n">
        <v>10.8</v>
      </c>
      <c r="Q159" s="38" t="n">
        <v>9.4</v>
      </c>
      <c r="R159" s="38" t="n">
        <v>31.6</v>
      </c>
      <c r="S159" s="38" t="n">
        <v>0.66</v>
      </c>
      <c r="T159" s="26" t="s">
        <v>64</v>
      </c>
    </row>
    <row r="160" s="5" customFormat="true" ht="19.5" hidden="false" customHeight="false" outlineLevel="0" collapsed="false">
      <c r="B160" s="26"/>
      <c r="C160" s="29" t="s">
        <v>47</v>
      </c>
      <c r="D160" s="29"/>
      <c r="E160" s="29"/>
      <c r="F160" s="29"/>
      <c r="G160" s="37" t="n">
        <v>930</v>
      </c>
      <c r="H160" s="41" t="n">
        <f aca="false">H152+H153+H154+H159+H158+H157+H156+H155+H176</f>
        <v>23.39</v>
      </c>
      <c r="I160" s="41" t="n">
        <f aca="false">I152+I153+I154+I159+I158+I157+I156+I155+I176</f>
        <v>30.82</v>
      </c>
      <c r="J160" s="41" t="n">
        <f aca="false">J152+J153+J154+J159+J158+J157+J156+J155+J176</f>
        <v>166.44</v>
      </c>
      <c r="K160" s="41" t="n">
        <f aca="false">K152+K153+K154+K159+K158+K157+K156+K155+K176</f>
        <v>1036.24</v>
      </c>
      <c r="L160" s="41" t="n">
        <f aca="false">L152+L153+L154+L159+L158+L157+L156+L155+L176</f>
        <v>0.65</v>
      </c>
      <c r="M160" s="41" t="n">
        <f aca="false">M152+M153+M154+M159+M158+M157+M156+M155+M176</f>
        <v>0.46</v>
      </c>
      <c r="N160" s="41" t="n">
        <f aca="false">N152+N153+N154+N159+N158+N157+N156+N155+N176</f>
        <v>6.98</v>
      </c>
      <c r="O160" s="41" t="n">
        <f aca="false">O152+O153+O154+O159+O158+O157+O156+O155+O176</f>
        <v>39.9</v>
      </c>
      <c r="P160" s="41" t="n">
        <f aca="false">P152+P153+P154+P159+P158+P157+P156+P155+P176</f>
        <v>234.76</v>
      </c>
      <c r="Q160" s="41" t="n">
        <f aca="false">Q152+Q153+Q154+Q159+Q158+Q157+Q156+Q155+Q176</f>
        <v>323.06</v>
      </c>
      <c r="R160" s="41" t="n">
        <f aca="false">R152+R153+R154+R159+R158+R157+R156+R155+R176</f>
        <v>621.49</v>
      </c>
      <c r="S160" s="41" t="n">
        <f aca="false">S152+S153+S154+S159+S158+S157+S156+S155+S176</f>
        <v>12.98</v>
      </c>
      <c r="T160" s="29"/>
    </row>
    <row r="161" s="5" customFormat="true" ht="19.5" hidden="false" customHeight="false" outlineLevel="0" collapsed="false">
      <c r="B161" s="26"/>
      <c r="C161" s="29" t="s">
        <v>65</v>
      </c>
      <c r="D161" s="29"/>
      <c r="E161" s="29"/>
      <c r="F161" s="29"/>
      <c r="G161" s="37" t="n">
        <f aca="false">G151+G160</f>
        <v>1550</v>
      </c>
      <c r="H161" s="41" t="n">
        <f aca="false">H151+H160</f>
        <v>40</v>
      </c>
      <c r="I161" s="41" t="n">
        <f aca="false">I151+I160</f>
        <v>41.48</v>
      </c>
      <c r="J161" s="41" t="n">
        <f aca="false">J151+J160</f>
        <v>290.18</v>
      </c>
      <c r="K161" s="41" t="n">
        <f aca="false">K151+K160</f>
        <v>1710.04</v>
      </c>
      <c r="L161" s="41" t="n">
        <f aca="false">L151+L160</f>
        <v>0.83</v>
      </c>
      <c r="M161" s="41" t="n">
        <f aca="false">M151+M160</f>
        <v>0.75</v>
      </c>
      <c r="N161" s="41" t="n">
        <f aca="false">N151+N160</f>
        <v>8.3</v>
      </c>
      <c r="O161" s="41" t="n">
        <f aca="false">O151+O160</f>
        <v>161.32</v>
      </c>
      <c r="P161" s="41" t="n">
        <f aca="false">P151+P160</f>
        <v>570.79</v>
      </c>
      <c r="Q161" s="41" t="n">
        <f aca="false">Q151+Q160</f>
        <v>382.16</v>
      </c>
      <c r="R161" s="41" t="n">
        <f aca="false">R151+R160</f>
        <v>881.09</v>
      </c>
      <c r="S161" s="41" t="n">
        <f aca="false">S151+S160</f>
        <v>14.58</v>
      </c>
      <c r="T161" s="29"/>
    </row>
    <row r="162" s="19" customFormat="true" ht="63.2" hidden="false" customHeight="true" outlineLevel="0" collapsed="false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</row>
    <row r="163" s="5" customFormat="true" ht="16.5" hidden="false" customHeight="true" outlineLevel="0" collapsed="false">
      <c r="B163" s="26" t="s">
        <v>12</v>
      </c>
      <c r="C163" s="26" t="s">
        <v>13</v>
      </c>
      <c r="D163" s="26"/>
      <c r="E163" s="26"/>
      <c r="F163" s="26"/>
      <c r="G163" s="26" t="s">
        <v>14</v>
      </c>
      <c r="H163" s="27" t="s">
        <v>15</v>
      </c>
      <c r="I163" s="27" t="s">
        <v>16</v>
      </c>
      <c r="J163" s="27" t="s">
        <v>17</v>
      </c>
      <c r="K163" s="27" t="s">
        <v>18</v>
      </c>
      <c r="L163" s="27" t="s">
        <v>19</v>
      </c>
      <c r="M163" s="27"/>
      <c r="N163" s="27"/>
      <c r="O163" s="27"/>
      <c r="P163" s="27" t="s">
        <v>20</v>
      </c>
      <c r="Q163" s="27"/>
      <c r="R163" s="27"/>
      <c r="S163" s="27"/>
      <c r="T163" s="26" t="s">
        <v>21</v>
      </c>
    </row>
    <row r="164" s="5" customFormat="true" ht="11.45" hidden="false" customHeight="true" outlineLevel="0" collapsed="false">
      <c r="B164" s="26"/>
      <c r="C164" s="26"/>
      <c r="D164" s="28"/>
      <c r="E164" s="28"/>
      <c r="F164" s="28"/>
      <c r="G164" s="26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6"/>
    </row>
    <row r="165" s="5" customFormat="true" ht="26.45" hidden="false" customHeight="true" outlineLevel="0" collapsed="false">
      <c r="B165" s="26"/>
      <c r="C165" s="26"/>
      <c r="D165" s="28"/>
      <c r="E165" s="28"/>
      <c r="F165" s="28"/>
      <c r="G165" s="28" t="s">
        <v>22</v>
      </c>
      <c r="H165" s="27"/>
      <c r="I165" s="27"/>
      <c r="J165" s="27"/>
      <c r="K165" s="27"/>
      <c r="L165" s="27" t="s">
        <v>23</v>
      </c>
      <c r="M165" s="27" t="s">
        <v>24</v>
      </c>
      <c r="N165" s="27" t="s">
        <v>25</v>
      </c>
      <c r="O165" s="27" t="s">
        <v>26</v>
      </c>
      <c r="P165" s="27" t="s">
        <v>27</v>
      </c>
      <c r="Q165" s="27" t="s">
        <v>28</v>
      </c>
      <c r="R165" s="27" t="s">
        <v>29</v>
      </c>
      <c r="S165" s="27" t="s">
        <v>30</v>
      </c>
      <c r="T165" s="26"/>
    </row>
    <row r="166" s="19" customFormat="true" ht="19.5" hidden="false" customHeight="false" outlineLevel="0" collapsed="false">
      <c r="B166" s="29" t="s">
        <v>151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</row>
    <row r="167" s="19" customFormat="true" ht="19.5" hidden="false" customHeight="false" outlineLevel="0" collapsed="false">
      <c r="B167" s="26" t="s">
        <v>32</v>
      </c>
      <c r="C167" s="47" t="s">
        <v>80</v>
      </c>
      <c r="D167" s="45"/>
      <c r="E167" s="45"/>
      <c r="F167" s="45"/>
      <c r="G167" s="29" t="n">
        <v>100</v>
      </c>
      <c r="H167" s="33" t="n">
        <v>11.88</v>
      </c>
      <c r="I167" s="33" t="n">
        <v>17.26</v>
      </c>
      <c r="J167" s="33" t="n">
        <v>17.68</v>
      </c>
      <c r="K167" s="33" t="n">
        <v>272.92</v>
      </c>
      <c r="L167" s="34" t="n">
        <v>0.11</v>
      </c>
      <c r="M167" s="34" t="n">
        <v>0.16</v>
      </c>
      <c r="N167" s="34" t="n">
        <v>3.55</v>
      </c>
      <c r="O167" s="34" t="n">
        <v>1.1</v>
      </c>
      <c r="P167" s="34" t="n">
        <v>57.66</v>
      </c>
      <c r="Q167" s="34" t="n">
        <v>26.64</v>
      </c>
      <c r="R167" s="34" t="n">
        <v>157.7</v>
      </c>
      <c r="S167" s="33" t="n">
        <v>2.08</v>
      </c>
      <c r="T167" s="26" t="s">
        <v>81</v>
      </c>
    </row>
    <row r="168" s="19" customFormat="true" ht="19.5" hidden="false" customHeight="false" outlineLevel="0" collapsed="false">
      <c r="A168" s="56"/>
      <c r="B168" s="26"/>
      <c r="C168" s="29" t="s">
        <v>149</v>
      </c>
      <c r="D168" s="45"/>
      <c r="E168" s="45"/>
      <c r="F168" s="45"/>
      <c r="G168" s="29" t="n">
        <v>50</v>
      </c>
      <c r="H168" s="33" t="n">
        <v>0.9</v>
      </c>
      <c r="I168" s="33" t="n">
        <v>2.61</v>
      </c>
      <c r="J168" s="33" t="n">
        <v>3.83</v>
      </c>
      <c r="K168" s="33" t="n">
        <v>42.5</v>
      </c>
      <c r="L168" s="34" t="n">
        <v>0.01</v>
      </c>
      <c r="M168" s="34" t="n">
        <v>0.02</v>
      </c>
      <c r="N168" s="34" t="n">
        <v>0.11</v>
      </c>
      <c r="O168" s="34" t="n">
        <v>0.67</v>
      </c>
      <c r="P168" s="34" t="n">
        <v>14.62</v>
      </c>
      <c r="Q168" s="34" t="n">
        <v>7.9</v>
      </c>
      <c r="R168" s="34" t="n">
        <v>14.69</v>
      </c>
      <c r="S168" s="33" t="n">
        <v>0.2</v>
      </c>
      <c r="T168" s="29" t="s">
        <v>83</v>
      </c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</row>
    <row r="169" s="19" customFormat="true" ht="19.5" hidden="false" customHeight="false" outlineLevel="0" collapsed="false">
      <c r="B169" s="26"/>
      <c r="C169" s="29" t="s">
        <v>69</v>
      </c>
      <c r="D169" s="45"/>
      <c r="E169" s="45"/>
      <c r="F169" s="45"/>
      <c r="G169" s="29" t="s">
        <v>57</v>
      </c>
      <c r="H169" s="33" t="n">
        <v>6.48</v>
      </c>
      <c r="I169" s="33" t="n">
        <v>7.56</v>
      </c>
      <c r="J169" s="33" t="n">
        <v>43.92</v>
      </c>
      <c r="K169" s="33" t="n">
        <v>270</v>
      </c>
      <c r="L169" s="34" t="n">
        <v>0.07</v>
      </c>
      <c r="M169" s="34" t="n">
        <v>0.03</v>
      </c>
      <c r="N169" s="34" t="n">
        <v>0.93</v>
      </c>
      <c r="O169" s="33" t="n">
        <v>0</v>
      </c>
      <c r="P169" s="33" t="n">
        <v>5.83</v>
      </c>
      <c r="Q169" s="33" t="n">
        <v>25.34</v>
      </c>
      <c r="R169" s="33" t="n">
        <v>44.6</v>
      </c>
      <c r="S169" s="33" t="n">
        <v>1.33</v>
      </c>
      <c r="T169" s="29" t="s">
        <v>70</v>
      </c>
    </row>
    <row r="170" s="19" customFormat="true" ht="19.5" hidden="false" customHeight="false" outlineLevel="0" collapsed="false">
      <c r="B170" s="26"/>
      <c r="C170" s="26" t="s">
        <v>125</v>
      </c>
      <c r="D170" s="44"/>
      <c r="E170" s="44"/>
      <c r="F170" s="44" t="n">
        <v>0.088</v>
      </c>
      <c r="G170" s="54" t="n">
        <v>200</v>
      </c>
      <c r="H170" s="42" t="n">
        <v>0.12</v>
      </c>
      <c r="I170" s="33" t="n">
        <v>0</v>
      </c>
      <c r="J170" s="42" t="n">
        <v>30.12</v>
      </c>
      <c r="K170" s="42" t="n">
        <v>121</v>
      </c>
      <c r="L170" s="43" t="n">
        <v>0.01</v>
      </c>
      <c r="M170" s="43" t="n">
        <v>0.01</v>
      </c>
      <c r="N170" s="43" t="n">
        <v>0.1</v>
      </c>
      <c r="O170" s="42" t="n">
        <v>1.72</v>
      </c>
      <c r="P170" s="42" t="n">
        <v>14.47</v>
      </c>
      <c r="Q170" s="42" t="n">
        <v>3.6</v>
      </c>
      <c r="R170" s="42" t="n">
        <v>4.4</v>
      </c>
      <c r="S170" s="42" t="n">
        <v>0.94</v>
      </c>
      <c r="T170" s="29" t="s">
        <v>126</v>
      </c>
    </row>
    <row r="171" s="19" customFormat="true" ht="19.5" hidden="false" customHeight="false" outlineLevel="0" collapsed="false">
      <c r="B171" s="26"/>
      <c r="C171" s="29" t="s">
        <v>61</v>
      </c>
      <c r="D171" s="36"/>
      <c r="E171" s="36"/>
      <c r="F171" s="36"/>
      <c r="G171" s="37" t="n">
        <v>30</v>
      </c>
      <c r="H171" s="38" t="n">
        <v>2.37</v>
      </c>
      <c r="I171" s="38" t="n">
        <v>0.3</v>
      </c>
      <c r="J171" s="38" t="n">
        <v>14.5</v>
      </c>
      <c r="K171" s="38" t="n">
        <v>71</v>
      </c>
      <c r="L171" s="39" t="n">
        <v>0.05</v>
      </c>
      <c r="M171" s="39" t="n">
        <v>0.02</v>
      </c>
      <c r="N171" s="39" t="n">
        <v>0.48</v>
      </c>
      <c r="O171" s="38" t="n">
        <v>0</v>
      </c>
      <c r="P171" s="38" t="n">
        <v>6.9</v>
      </c>
      <c r="Q171" s="38" t="n">
        <v>9.9</v>
      </c>
      <c r="R171" s="38" t="n">
        <v>26.1</v>
      </c>
      <c r="S171" s="38" t="n">
        <v>0.6</v>
      </c>
      <c r="T171" s="26" t="s">
        <v>62</v>
      </c>
    </row>
    <row r="172" s="19" customFormat="true" ht="19.5" hidden="false" customHeight="false" outlineLevel="0" collapsed="false">
      <c r="B172" s="26"/>
      <c r="C172" s="29" t="s">
        <v>63</v>
      </c>
      <c r="D172" s="36"/>
      <c r="E172" s="36"/>
      <c r="F172" s="36"/>
      <c r="G172" s="37" t="n">
        <v>20</v>
      </c>
      <c r="H172" s="38" t="n">
        <v>1.32</v>
      </c>
      <c r="I172" s="38" t="n">
        <v>0.24</v>
      </c>
      <c r="J172" s="38" t="n">
        <v>8.6</v>
      </c>
      <c r="K172" s="38" t="n">
        <v>40.4</v>
      </c>
      <c r="L172" s="39" t="n">
        <v>0.03</v>
      </c>
      <c r="M172" s="39" t="n">
        <v>0.02</v>
      </c>
      <c r="N172" s="39" t="n">
        <v>0.14</v>
      </c>
      <c r="O172" s="38" t="n">
        <v>0</v>
      </c>
      <c r="P172" s="38" t="n">
        <v>10.8</v>
      </c>
      <c r="Q172" s="38" t="n">
        <v>9.4</v>
      </c>
      <c r="R172" s="38" t="n">
        <v>31.6</v>
      </c>
      <c r="S172" s="38" t="n">
        <v>0.66</v>
      </c>
      <c r="T172" s="26" t="s">
        <v>64</v>
      </c>
    </row>
    <row r="173" s="19" customFormat="true" ht="19.5" hidden="false" customHeight="false" outlineLevel="0" collapsed="false">
      <c r="B173" s="26"/>
      <c r="C173" s="29" t="s">
        <v>73</v>
      </c>
      <c r="D173" s="36"/>
      <c r="E173" s="36"/>
      <c r="F173" s="36"/>
      <c r="G173" s="37" t="s">
        <v>74</v>
      </c>
      <c r="H173" s="38" t="n">
        <v>1</v>
      </c>
      <c r="I173" s="38" t="n">
        <v>0</v>
      </c>
      <c r="J173" s="38" t="n">
        <v>24.4</v>
      </c>
      <c r="K173" s="38" t="n">
        <v>101.6</v>
      </c>
      <c r="L173" s="39" t="n">
        <v>0.03</v>
      </c>
      <c r="M173" s="39" t="n">
        <v>0.03</v>
      </c>
      <c r="N173" s="39" t="n">
        <v>0.2</v>
      </c>
      <c r="O173" s="38" t="n">
        <v>4</v>
      </c>
      <c r="P173" s="38" t="n">
        <v>14</v>
      </c>
      <c r="Q173" s="38" t="n">
        <v>8</v>
      </c>
      <c r="R173" s="38" t="n">
        <v>14</v>
      </c>
      <c r="S173" s="38" t="n">
        <v>2.8</v>
      </c>
      <c r="T173" s="26" t="s">
        <v>75</v>
      </c>
    </row>
    <row r="174" s="5" customFormat="true" ht="19.5" hidden="false" customHeight="false" outlineLevel="0" collapsed="false">
      <c r="B174" s="26"/>
      <c r="C174" s="29" t="s">
        <v>47</v>
      </c>
      <c r="D174" s="29"/>
      <c r="E174" s="29"/>
      <c r="F174" s="29"/>
      <c r="G174" s="37" t="n">
        <v>785</v>
      </c>
      <c r="H174" s="41" t="n">
        <f aca="false">H168+H169+H172+H167+H170+H171+H173</f>
        <v>24.07</v>
      </c>
      <c r="I174" s="41" t="n">
        <f aca="false">I168+I169+I172+I167+I170+I171+I173</f>
        <v>27.97</v>
      </c>
      <c r="J174" s="41" t="n">
        <f aca="false">J168+J169+J172+J167+J170+J171+J173</f>
        <v>143.05</v>
      </c>
      <c r="K174" s="41" t="n">
        <f aca="false">K168+K169+K172+K167+K170+K171+K173</f>
        <v>919.42</v>
      </c>
      <c r="L174" s="41" t="n">
        <f aca="false">L168+L169+L172+L167+L170+L171+L173</f>
        <v>0.31</v>
      </c>
      <c r="M174" s="41" t="n">
        <f aca="false">M168+M169+M172+M167+M170+M171+M173</f>
        <v>0.29</v>
      </c>
      <c r="N174" s="41" t="n">
        <f aca="false">N168+N169+N172+N167+N170+N171+N173</f>
        <v>5.51</v>
      </c>
      <c r="O174" s="41" t="n">
        <f aca="false">O168+O169+O172+O167+O170+O171+O173</f>
        <v>7.49</v>
      </c>
      <c r="P174" s="41" t="n">
        <f aca="false">P168+P169+P172+P167+P170+P171+P173</f>
        <v>124.28</v>
      </c>
      <c r="Q174" s="41" t="n">
        <f aca="false">Q168+Q169+Q172+Q167+Q170+Q171+Q173</f>
        <v>90.78</v>
      </c>
      <c r="R174" s="41" t="n">
        <f aca="false">R168+R169+R172+R167+R170+R171+R173</f>
        <v>293.09</v>
      </c>
      <c r="S174" s="41" t="n">
        <f aca="false">S168+S169+S172+S167+S170+S171+S173</f>
        <v>8.61</v>
      </c>
      <c r="T174" s="29"/>
    </row>
    <row r="175" s="5" customFormat="true" ht="19.5" hidden="false" customHeight="false" outlineLevel="0" collapsed="false">
      <c r="B175" s="26" t="s">
        <v>48</v>
      </c>
      <c r="C175" s="29" t="s">
        <v>152</v>
      </c>
      <c r="D175" s="29"/>
      <c r="E175" s="29"/>
      <c r="F175" s="29"/>
      <c r="G175" s="37" t="s">
        <v>54</v>
      </c>
      <c r="H175" s="31" t="n">
        <v>2.2</v>
      </c>
      <c r="I175" s="31" t="n">
        <v>3.13</v>
      </c>
      <c r="J175" s="31" t="n">
        <v>9</v>
      </c>
      <c r="K175" s="31" t="n">
        <v>73.33</v>
      </c>
      <c r="L175" s="46" t="n">
        <v>0.1</v>
      </c>
      <c r="M175" s="46" t="n">
        <v>0.05</v>
      </c>
      <c r="N175" s="46" t="n">
        <v>0.65</v>
      </c>
      <c r="O175" s="31" t="n">
        <v>9.3</v>
      </c>
      <c r="P175" s="31" t="n">
        <v>18.66</v>
      </c>
      <c r="Q175" s="31" t="n">
        <v>19.53</v>
      </c>
      <c r="R175" s="31" t="n">
        <v>57.78</v>
      </c>
      <c r="S175" s="31" t="n">
        <v>0.66</v>
      </c>
      <c r="T175" s="26" t="s">
        <v>153</v>
      </c>
    </row>
    <row r="176" s="19" customFormat="true" ht="19.5" hidden="false" customHeight="false" outlineLevel="0" collapsed="false">
      <c r="B176" s="26"/>
      <c r="C176" s="29" t="s">
        <v>154</v>
      </c>
      <c r="D176" s="36"/>
      <c r="E176" s="36"/>
      <c r="F176" s="36"/>
      <c r="G176" s="29" t="s">
        <v>97</v>
      </c>
      <c r="H176" s="33" t="n">
        <v>1.6</v>
      </c>
      <c r="I176" s="33" t="n">
        <v>4.93</v>
      </c>
      <c r="J176" s="33" t="n">
        <v>11.5</v>
      </c>
      <c r="K176" s="33" t="n">
        <v>96.75</v>
      </c>
      <c r="L176" s="34" t="n">
        <v>0.06</v>
      </c>
      <c r="M176" s="34" t="n">
        <v>0.05</v>
      </c>
      <c r="N176" s="34" t="n">
        <v>0.81</v>
      </c>
      <c r="O176" s="34" t="n">
        <v>18.47</v>
      </c>
      <c r="P176" s="34" t="n">
        <v>43.33</v>
      </c>
      <c r="Q176" s="34" t="n">
        <v>22.25</v>
      </c>
      <c r="R176" s="34" t="n">
        <v>47.63</v>
      </c>
      <c r="S176" s="33" t="n">
        <v>0.8</v>
      </c>
      <c r="T176" s="29" t="s">
        <v>155</v>
      </c>
    </row>
    <row r="177" s="19" customFormat="true" ht="18" hidden="false" customHeight="true" outlineLevel="0" collapsed="false">
      <c r="A177" s="56"/>
      <c r="B177" s="26"/>
      <c r="C177" s="26" t="s">
        <v>53</v>
      </c>
      <c r="D177" s="44"/>
      <c r="E177" s="44"/>
      <c r="F177" s="44" t="n">
        <v>10.5</v>
      </c>
      <c r="G177" s="29" t="s">
        <v>54</v>
      </c>
      <c r="H177" s="33" t="n">
        <v>14.8</v>
      </c>
      <c r="I177" s="33" t="n">
        <v>18.8</v>
      </c>
      <c r="J177" s="33" t="n">
        <v>11.6</v>
      </c>
      <c r="K177" s="33" t="n">
        <v>27.4</v>
      </c>
      <c r="L177" s="34" t="n">
        <v>0.08</v>
      </c>
      <c r="M177" s="34" t="n">
        <v>0.07</v>
      </c>
      <c r="N177" s="34" t="n">
        <v>1.81</v>
      </c>
      <c r="O177" s="34" t="n">
        <v>0.3</v>
      </c>
      <c r="P177" s="34" t="n">
        <v>25.5</v>
      </c>
      <c r="Q177" s="34" t="n">
        <v>27.33</v>
      </c>
      <c r="R177" s="34" t="n">
        <v>163</v>
      </c>
      <c r="S177" s="33" t="n">
        <v>0.73</v>
      </c>
      <c r="T177" s="26" t="s">
        <v>55</v>
      </c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</row>
    <row r="178" s="19" customFormat="true" ht="18" hidden="false" customHeight="true" outlineLevel="0" collapsed="false">
      <c r="A178" s="56"/>
      <c r="B178" s="26"/>
      <c r="C178" s="29" t="s">
        <v>115</v>
      </c>
      <c r="D178" s="36"/>
      <c r="E178" s="36"/>
      <c r="F178" s="36"/>
      <c r="G178" s="37" t="n">
        <v>180</v>
      </c>
      <c r="H178" s="33" t="n">
        <v>7.9</v>
      </c>
      <c r="I178" s="33" t="n">
        <v>6.07</v>
      </c>
      <c r="J178" s="33" t="n">
        <v>49.55</v>
      </c>
      <c r="K178" s="33" t="n">
        <v>284.4</v>
      </c>
      <c r="L178" s="34" t="n">
        <v>0.15</v>
      </c>
      <c r="M178" s="34" t="n">
        <v>0.06</v>
      </c>
      <c r="N178" s="34" t="n">
        <v>0.84</v>
      </c>
      <c r="O178" s="33" t="n">
        <v>0</v>
      </c>
      <c r="P178" s="33" t="n">
        <v>28.85</v>
      </c>
      <c r="Q178" s="33" t="n">
        <v>41.06</v>
      </c>
      <c r="R178" s="33" t="n">
        <v>190.76</v>
      </c>
      <c r="S178" s="33" t="n">
        <v>3.23</v>
      </c>
      <c r="T178" s="26" t="s">
        <v>58</v>
      </c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  <c r="BM178" s="56"/>
      <c r="BN178" s="56"/>
      <c r="BO178" s="56"/>
    </row>
    <row r="179" s="19" customFormat="true" ht="19.5" hidden="false" customHeight="false" outlineLevel="0" collapsed="false">
      <c r="B179" s="26"/>
      <c r="C179" s="29" t="s">
        <v>86</v>
      </c>
      <c r="D179" s="36"/>
      <c r="E179" s="36"/>
      <c r="F179" s="36"/>
      <c r="G179" s="37" t="s">
        <v>87</v>
      </c>
      <c r="H179" s="38" t="n">
        <v>0.1</v>
      </c>
      <c r="I179" s="38" t="n">
        <v>0</v>
      </c>
      <c r="J179" s="38" t="n">
        <v>15</v>
      </c>
      <c r="K179" s="38" t="n">
        <v>60</v>
      </c>
      <c r="L179" s="39" t="n">
        <v>0</v>
      </c>
      <c r="M179" s="39" t="n">
        <v>0</v>
      </c>
      <c r="N179" s="39" t="n">
        <v>0.02</v>
      </c>
      <c r="O179" s="38" t="n">
        <v>0.03</v>
      </c>
      <c r="P179" s="38" t="n">
        <v>1.11</v>
      </c>
      <c r="Q179" s="38" t="n">
        <v>1.44</v>
      </c>
      <c r="R179" s="38" t="n">
        <v>2.78</v>
      </c>
      <c r="S179" s="38" t="n">
        <v>0.31</v>
      </c>
      <c r="T179" s="29" t="s">
        <v>88</v>
      </c>
    </row>
    <row r="180" s="19" customFormat="true" ht="19.5" hidden="false" customHeight="false" outlineLevel="0" collapsed="false">
      <c r="B180" s="26"/>
      <c r="C180" s="29" t="s">
        <v>61</v>
      </c>
      <c r="D180" s="36"/>
      <c r="E180" s="36"/>
      <c r="F180" s="36"/>
      <c r="G180" s="37" t="n">
        <v>30</v>
      </c>
      <c r="H180" s="38" t="n">
        <v>2.37</v>
      </c>
      <c r="I180" s="38" t="n">
        <v>0.3</v>
      </c>
      <c r="J180" s="38" t="n">
        <v>14.5</v>
      </c>
      <c r="K180" s="38" t="n">
        <v>71</v>
      </c>
      <c r="L180" s="39" t="n">
        <v>0.05</v>
      </c>
      <c r="M180" s="39" t="n">
        <v>0.02</v>
      </c>
      <c r="N180" s="39" t="n">
        <v>0.48</v>
      </c>
      <c r="O180" s="38" t="n">
        <v>0</v>
      </c>
      <c r="P180" s="38" t="n">
        <v>6.9</v>
      </c>
      <c r="Q180" s="38" t="n">
        <v>9.9</v>
      </c>
      <c r="R180" s="38" t="n">
        <v>26.1</v>
      </c>
      <c r="S180" s="38" t="n">
        <v>0.6</v>
      </c>
      <c r="T180" s="26" t="s">
        <v>62</v>
      </c>
    </row>
    <row r="181" s="19" customFormat="true" ht="17.25" hidden="false" customHeight="true" outlineLevel="0" collapsed="false">
      <c r="B181" s="26"/>
      <c r="C181" s="29" t="s">
        <v>63</v>
      </c>
      <c r="D181" s="36"/>
      <c r="E181" s="36"/>
      <c r="F181" s="36"/>
      <c r="G181" s="37" t="n">
        <v>20</v>
      </c>
      <c r="H181" s="38" t="n">
        <v>1.32</v>
      </c>
      <c r="I181" s="38" t="n">
        <v>0.24</v>
      </c>
      <c r="J181" s="38" t="n">
        <v>8.6</v>
      </c>
      <c r="K181" s="38" t="n">
        <v>40.4</v>
      </c>
      <c r="L181" s="39" t="n">
        <v>0.03</v>
      </c>
      <c r="M181" s="39" t="n">
        <v>0.02</v>
      </c>
      <c r="N181" s="39" t="n">
        <v>0.14</v>
      </c>
      <c r="O181" s="38" t="n">
        <v>0</v>
      </c>
      <c r="P181" s="38" t="n">
        <v>10.8</v>
      </c>
      <c r="Q181" s="38" t="n">
        <v>9.4</v>
      </c>
      <c r="R181" s="38" t="n">
        <v>31.6</v>
      </c>
      <c r="S181" s="38" t="n">
        <v>0.66</v>
      </c>
      <c r="T181" s="26" t="s">
        <v>64</v>
      </c>
    </row>
    <row r="182" s="19" customFormat="true" ht="17.25" hidden="false" customHeight="true" outlineLevel="0" collapsed="false">
      <c r="B182" s="26"/>
      <c r="C182" s="26" t="s">
        <v>44</v>
      </c>
      <c r="D182" s="48"/>
      <c r="E182" s="48"/>
      <c r="F182" s="48"/>
      <c r="G182" s="29" t="s">
        <v>45</v>
      </c>
      <c r="H182" s="35" t="n">
        <v>0.8</v>
      </c>
      <c r="I182" s="35" t="n">
        <v>0</v>
      </c>
      <c r="J182" s="35" t="n">
        <v>25.2</v>
      </c>
      <c r="K182" s="35" t="n">
        <v>104</v>
      </c>
      <c r="L182" s="40" t="n">
        <v>0.08</v>
      </c>
      <c r="M182" s="40" t="n">
        <v>0.06</v>
      </c>
      <c r="N182" s="40" t="n">
        <v>0.4</v>
      </c>
      <c r="O182" s="40" t="n">
        <v>120</v>
      </c>
      <c r="P182" s="40" t="n">
        <v>68</v>
      </c>
      <c r="Q182" s="40" t="n">
        <v>26</v>
      </c>
      <c r="R182" s="40" t="n">
        <v>46</v>
      </c>
      <c r="S182" s="40" t="n">
        <v>0.6</v>
      </c>
      <c r="T182" s="26" t="s">
        <v>46</v>
      </c>
    </row>
    <row r="183" s="5" customFormat="true" ht="18" hidden="false" customHeight="true" outlineLevel="0" collapsed="false">
      <c r="B183" s="26"/>
      <c r="C183" s="29" t="s">
        <v>47</v>
      </c>
      <c r="D183" s="29"/>
      <c r="E183" s="29"/>
      <c r="F183" s="29"/>
      <c r="G183" s="37" t="n">
        <v>1060</v>
      </c>
      <c r="H183" s="41" t="n">
        <f aca="false">H175+H176+H178+H181+H180+H179+H134+H177+H153+H182</f>
        <v>36.82</v>
      </c>
      <c r="I183" s="41" t="n">
        <f aca="false">I175+I176+I178+I181+I180+I179+I134+I177+I153+I182</f>
        <v>41.01</v>
      </c>
      <c r="J183" s="41" t="n">
        <f aca="false">J175+J176+J178+J181+J180+J179+J134+J177+J153+J182</f>
        <v>190</v>
      </c>
      <c r="K183" s="41" t="n">
        <f aca="false">K175+K176+K178+K181+K180+K179+K134+K177+K153+K182</f>
        <v>1028.15</v>
      </c>
      <c r="L183" s="41" t="n">
        <f aca="false">L175+L176+L178+L181+L180+L179+L134+L177+L153+L182</f>
        <v>0.7</v>
      </c>
      <c r="M183" s="41" t="n">
        <f aca="false">M175+M176+M178+M181+M180+M179+M134+M177+M153+M182</f>
        <v>0.46</v>
      </c>
      <c r="N183" s="41" t="n">
        <f aca="false">N175+N176+N178+N181+N180+N179+N134+N177+N153+N182</f>
        <v>7.43</v>
      </c>
      <c r="O183" s="41" t="n">
        <f aca="false">O175+O176+O178+O181+O180+O179+O134+O177+O153+O182</f>
        <v>185.82</v>
      </c>
      <c r="P183" s="41" t="n">
        <f aca="false">P175+P176+P178+P181+P180+P179+P134+P177+P153+P182</f>
        <v>326.64</v>
      </c>
      <c r="Q183" s="41" t="n">
        <f aca="false">Q175+Q176+Q178+Q181+Q180+Q179+Q134+Q177+Q153+Q182</f>
        <v>217.37</v>
      </c>
      <c r="R183" s="41" t="n">
        <f aca="false">R175+R176+R178+R181+R180+R179+R134+R177+R153+R182</f>
        <v>700.92</v>
      </c>
      <c r="S183" s="41" t="n">
        <f aca="false">S175+S176+S178+S181+S180+S179+S134+S177+S153+S182</f>
        <v>9.82</v>
      </c>
      <c r="T183" s="29"/>
    </row>
    <row r="184" s="5" customFormat="true" ht="17.25" hidden="false" customHeight="true" outlineLevel="0" collapsed="false">
      <c r="B184" s="26"/>
      <c r="C184" s="29" t="s">
        <v>65</v>
      </c>
      <c r="D184" s="29"/>
      <c r="E184" s="29"/>
      <c r="F184" s="29"/>
      <c r="G184" s="37" t="n">
        <f aca="false">G174+G183</f>
        <v>1845</v>
      </c>
      <c r="H184" s="41" t="n">
        <f aca="false">H174+H183</f>
        <v>60.89</v>
      </c>
      <c r="I184" s="41" t="n">
        <f aca="false">I174+I183</f>
        <v>68.98</v>
      </c>
      <c r="J184" s="41" t="n">
        <f aca="false">J174+J183</f>
        <v>333.05</v>
      </c>
      <c r="K184" s="41" t="n">
        <f aca="false">K174+K183</f>
        <v>1947.57</v>
      </c>
      <c r="L184" s="41" t="n">
        <f aca="false">L174+L183</f>
        <v>1.01</v>
      </c>
      <c r="M184" s="41" t="n">
        <f aca="false">M174+M183</f>
        <v>0.75</v>
      </c>
      <c r="N184" s="41" t="n">
        <f aca="false">N174+N183</f>
        <v>12.94</v>
      </c>
      <c r="O184" s="41" t="n">
        <f aca="false">O174+O183</f>
        <v>193.31</v>
      </c>
      <c r="P184" s="41" t="n">
        <f aca="false">P174+P183</f>
        <v>450.92</v>
      </c>
      <c r="Q184" s="41" t="n">
        <f aca="false">Q174+Q183</f>
        <v>308.15</v>
      </c>
      <c r="R184" s="41" t="n">
        <f aca="false">R174+R183</f>
        <v>994.01</v>
      </c>
      <c r="S184" s="41" t="n">
        <f aca="false">S174+S183</f>
        <v>18.43</v>
      </c>
      <c r="T184" s="29"/>
    </row>
    <row r="185" s="19" customFormat="true" ht="101.1" hidden="false" customHeight="true" outlineLevel="0" collapsed="false"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</row>
    <row r="186" s="5" customFormat="true" ht="18.75" hidden="false" customHeight="true" outlineLevel="0" collapsed="false">
      <c r="B186" s="26" t="s">
        <v>12</v>
      </c>
      <c r="C186" s="26" t="s">
        <v>13</v>
      </c>
      <c r="D186" s="26"/>
      <c r="E186" s="26"/>
      <c r="F186" s="26"/>
      <c r="G186" s="26" t="s">
        <v>14</v>
      </c>
      <c r="H186" s="27" t="s">
        <v>15</v>
      </c>
      <c r="I186" s="27" t="s">
        <v>16</v>
      </c>
      <c r="J186" s="27" t="s">
        <v>17</v>
      </c>
      <c r="K186" s="27" t="s">
        <v>18</v>
      </c>
      <c r="L186" s="27" t="s">
        <v>19</v>
      </c>
      <c r="M186" s="27"/>
      <c r="N186" s="27"/>
      <c r="O186" s="27"/>
      <c r="P186" s="27" t="s">
        <v>20</v>
      </c>
      <c r="Q186" s="27"/>
      <c r="R186" s="27"/>
      <c r="S186" s="27"/>
      <c r="T186" s="26" t="s">
        <v>21</v>
      </c>
    </row>
    <row r="187" s="5" customFormat="true" ht="11.45" hidden="false" customHeight="true" outlineLevel="0" collapsed="false">
      <c r="B187" s="26"/>
      <c r="C187" s="26"/>
      <c r="D187" s="28"/>
      <c r="E187" s="28"/>
      <c r="F187" s="28"/>
      <c r="G187" s="26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6"/>
    </row>
    <row r="188" s="5" customFormat="true" ht="22.9" hidden="false" customHeight="true" outlineLevel="0" collapsed="false">
      <c r="B188" s="26"/>
      <c r="C188" s="26"/>
      <c r="D188" s="28"/>
      <c r="E188" s="28"/>
      <c r="F188" s="28"/>
      <c r="G188" s="28" t="s">
        <v>22</v>
      </c>
      <c r="H188" s="27"/>
      <c r="I188" s="27"/>
      <c r="J188" s="27"/>
      <c r="K188" s="27"/>
      <c r="L188" s="27" t="s">
        <v>23</v>
      </c>
      <c r="M188" s="27" t="s">
        <v>24</v>
      </c>
      <c r="N188" s="27" t="s">
        <v>25</v>
      </c>
      <c r="O188" s="27" t="s">
        <v>26</v>
      </c>
      <c r="P188" s="27" t="s">
        <v>27</v>
      </c>
      <c r="Q188" s="27" t="s">
        <v>28</v>
      </c>
      <c r="R188" s="27" t="s">
        <v>29</v>
      </c>
      <c r="S188" s="27" t="s">
        <v>30</v>
      </c>
      <c r="T188" s="26"/>
    </row>
    <row r="189" s="19" customFormat="true" ht="6" hidden="true" customHeight="true" outlineLevel="0" collapsed="false"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</row>
    <row r="190" s="19" customFormat="true" ht="19.5" hidden="false" customHeight="false" outlineLevel="0" collapsed="false">
      <c r="B190" s="29" t="s">
        <v>156</v>
      </c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</row>
    <row r="191" s="19" customFormat="true" ht="19.5" hidden="false" customHeight="false" outlineLevel="0" collapsed="false">
      <c r="B191" s="26" t="s">
        <v>32</v>
      </c>
      <c r="C191" s="29" t="s">
        <v>157</v>
      </c>
      <c r="D191" s="36"/>
      <c r="E191" s="36"/>
      <c r="F191" s="36"/>
      <c r="G191" s="50" t="s">
        <v>34</v>
      </c>
      <c r="H191" s="33" t="n">
        <v>7.79</v>
      </c>
      <c r="I191" s="33" t="n">
        <v>9.89</v>
      </c>
      <c r="J191" s="33" t="n">
        <v>35.91</v>
      </c>
      <c r="K191" s="33" t="n">
        <v>266.89</v>
      </c>
      <c r="L191" s="34" t="n">
        <v>0.19</v>
      </c>
      <c r="M191" s="34" t="n">
        <v>0.18</v>
      </c>
      <c r="N191" s="34" t="n">
        <v>0.61</v>
      </c>
      <c r="O191" s="33" t="n">
        <v>1.45</v>
      </c>
      <c r="P191" s="33" t="n">
        <v>144.73</v>
      </c>
      <c r="Q191" s="33" t="n">
        <v>32.93</v>
      </c>
      <c r="R191" s="33" t="n">
        <v>94.4</v>
      </c>
      <c r="S191" s="33" t="n">
        <v>1.21</v>
      </c>
      <c r="T191" s="26" t="s">
        <v>158</v>
      </c>
    </row>
    <row r="192" s="19" customFormat="true" ht="19.5" hidden="false" customHeight="false" outlineLevel="0" collapsed="false">
      <c r="B192" s="26"/>
      <c r="C192" s="52" t="s">
        <v>41</v>
      </c>
      <c r="D192" s="53" t="n">
        <v>200</v>
      </c>
      <c r="E192" s="53" t="n">
        <v>0.1</v>
      </c>
      <c r="F192" s="53" t="n">
        <v>0</v>
      </c>
      <c r="G192" s="32" t="s">
        <v>42</v>
      </c>
      <c r="H192" s="33" t="n">
        <v>2</v>
      </c>
      <c r="I192" s="33" t="n">
        <v>0</v>
      </c>
      <c r="J192" s="33" t="n">
        <v>16</v>
      </c>
      <c r="K192" s="33" t="n">
        <v>65</v>
      </c>
      <c r="L192" s="34" t="n">
        <v>0</v>
      </c>
      <c r="M192" s="34" t="n">
        <v>0</v>
      </c>
      <c r="N192" s="34" t="n">
        <v>0.03</v>
      </c>
      <c r="O192" s="33" t="n">
        <v>2.83</v>
      </c>
      <c r="P192" s="33" t="n">
        <v>14.22</v>
      </c>
      <c r="Q192" s="33" t="n">
        <v>2.44</v>
      </c>
      <c r="R192" s="33" t="n">
        <v>4.44</v>
      </c>
      <c r="S192" s="33" t="n">
        <v>0.36</v>
      </c>
      <c r="T192" s="29" t="s">
        <v>43</v>
      </c>
    </row>
    <row r="193" s="19" customFormat="true" ht="19.5" hidden="false" customHeight="false" outlineLevel="0" collapsed="false">
      <c r="B193" s="26"/>
      <c r="C193" s="26" t="s">
        <v>61</v>
      </c>
      <c r="D193" s="36"/>
      <c r="E193" s="36"/>
      <c r="F193" s="36"/>
      <c r="G193" s="37" t="n">
        <v>30</v>
      </c>
      <c r="H193" s="38" t="n">
        <v>2.37</v>
      </c>
      <c r="I193" s="38" t="n">
        <v>0.3</v>
      </c>
      <c r="J193" s="38" t="n">
        <v>14.5</v>
      </c>
      <c r="K193" s="38" t="n">
        <v>71</v>
      </c>
      <c r="L193" s="39" t="n">
        <v>0.05</v>
      </c>
      <c r="M193" s="39" t="n">
        <v>0.02</v>
      </c>
      <c r="N193" s="39" t="n">
        <v>0.48</v>
      </c>
      <c r="O193" s="38" t="n">
        <v>0</v>
      </c>
      <c r="P193" s="38" t="n">
        <v>6.9</v>
      </c>
      <c r="Q193" s="38" t="n">
        <v>9.9</v>
      </c>
      <c r="R193" s="38" t="n">
        <v>26.1</v>
      </c>
      <c r="S193" s="38" t="n">
        <v>0.6</v>
      </c>
      <c r="T193" s="26" t="s">
        <v>62</v>
      </c>
    </row>
    <row r="194" s="19" customFormat="true" ht="19.5" hidden="false" customHeight="false" outlineLevel="0" collapsed="false">
      <c r="B194" s="26"/>
      <c r="C194" s="26" t="s">
        <v>120</v>
      </c>
      <c r="D194" s="36"/>
      <c r="E194" s="36"/>
      <c r="F194" s="36"/>
      <c r="G194" s="29" t="s">
        <v>121</v>
      </c>
      <c r="H194" s="35" t="n">
        <v>4.9</v>
      </c>
      <c r="I194" s="35" t="n">
        <v>6.2</v>
      </c>
      <c r="J194" s="35" t="n">
        <v>21.2</v>
      </c>
      <c r="K194" s="35" t="n">
        <v>240</v>
      </c>
      <c r="L194" s="40" t="n">
        <v>2.048</v>
      </c>
      <c r="M194" s="40" t="n">
        <v>0.03</v>
      </c>
      <c r="N194" s="40" t="n">
        <v>0.56</v>
      </c>
      <c r="O194" s="40" t="n">
        <v>0</v>
      </c>
      <c r="P194" s="40" t="n">
        <v>3.4</v>
      </c>
      <c r="Q194" s="40" t="n">
        <v>7.3</v>
      </c>
      <c r="R194" s="40" t="n">
        <v>24</v>
      </c>
      <c r="S194" s="40" t="n">
        <v>0.5</v>
      </c>
      <c r="T194" s="29" t="s">
        <v>75</v>
      </c>
    </row>
    <row r="195" s="19" customFormat="true" ht="19.5" hidden="false" customHeight="false" outlineLevel="0" collapsed="false">
      <c r="B195" s="26"/>
      <c r="C195" s="29" t="s">
        <v>44</v>
      </c>
      <c r="D195" s="36"/>
      <c r="E195" s="36"/>
      <c r="F195" s="36"/>
      <c r="G195" s="37" t="s">
        <v>45</v>
      </c>
      <c r="H195" s="35" t="n">
        <v>0.8</v>
      </c>
      <c r="I195" s="35" t="n">
        <v>0</v>
      </c>
      <c r="J195" s="35" t="n">
        <v>25.2</v>
      </c>
      <c r="K195" s="35" t="n">
        <v>104</v>
      </c>
      <c r="L195" s="40" t="n">
        <v>0.08</v>
      </c>
      <c r="M195" s="40" t="n">
        <v>0.06</v>
      </c>
      <c r="N195" s="40" t="n">
        <v>0.4</v>
      </c>
      <c r="O195" s="40" t="n">
        <v>120</v>
      </c>
      <c r="P195" s="40" t="n">
        <v>68</v>
      </c>
      <c r="Q195" s="40" t="n">
        <v>26</v>
      </c>
      <c r="R195" s="40" t="n">
        <v>46</v>
      </c>
      <c r="S195" s="40" t="n">
        <v>0.6</v>
      </c>
      <c r="T195" s="26" t="s">
        <v>46</v>
      </c>
    </row>
    <row r="196" s="5" customFormat="true" ht="16.5" hidden="false" customHeight="true" outlineLevel="0" collapsed="false">
      <c r="B196" s="26"/>
      <c r="C196" s="29" t="s">
        <v>47</v>
      </c>
      <c r="D196" s="29"/>
      <c r="E196" s="29"/>
      <c r="F196" s="29"/>
      <c r="G196" s="37" t="n">
        <v>735</v>
      </c>
      <c r="H196" s="41" t="n">
        <f aca="false">H191+H192+H193+H194+H195</f>
        <v>17.86</v>
      </c>
      <c r="I196" s="41" t="n">
        <f aca="false">I191+I192+I193+I194+I195</f>
        <v>16.39</v>
      </c>
      <c r="J196" s="41" t="n">
        <f aca="false">J191+J192+J193+J194+J195</f>
        <v>112.81</v>
      </c>
      <c r="K196" s="41" t="n">
        <f aca="false">K191+K192+K193+K194+K195</f>
        <v>746.89</v>
      </c>
      <c r="L196" s="41" t="n">
        <f aca="false">L191+L192+L193+L194+L195</f>
        <v>2.368</v>
      </c>
      <c r="M196" s="41" t="n">
        <f aca="false">M191+M192+M193+M194+M195</f>
        <v>0.29</v>
      </c>
      <c r="N196" s="41" t="n">
        <f aca="false">N191+N192+N193+N194+N195</f>
        <v>2.08</v>
      </c>
      <c r="O196" s="41" t="n">
        <f aca="false">O191+O192+O193+O194+O195</f>
        <v>124.28</v>
      </c>
      <c r="P196" s="41" t="n">
        <f aca="false">P191+P192+P193+P194+P195</f>
        <v>237.25</v>
      </c>
      <c r="Q196" s="41" t="n">
        <f aca="false">Q191+Q192+Q193+Q194+Q195</f>
        <v>78.57</v>
      </c>
      <c r="R196" s="41" t="n">
        <f aca="false">R191+R192+R193+R194+R195</f>
        <v>194.94</v>
      </c>
      <c r="S196" s="41" t="n">
        <f aca="false">S191+S192+S193+S194+S195</f>
        <v>3.27</v>
      </c>
      <c r="T196" s="29"/>
    </row>
    <row r="197" s="5" customFormat="true" ht="16.5" hidden="false" customHeight="true" outlineLevel="0" collapsed="false">
      <c r="B197" s="26" t="s">
        <v>48</v>
      </c>
      <c r="C197" s="29" t="s">
        <v>49</v>
      </c>
      <c r="D197" s="29"/>
      <c r="E197" s="29"/>
      <c r="F197" s="29"/>
      <c r="G197" s="37" t="n">
        <v>100</v>
      </c>
      <c r="H197" s="42" t="n">
        <v>0.8</v>
      </c>
      <c r="I197" s="42" t="n">
        <v>0</v>
      </c>
      <c r="J197" s="42" t="n">
        <v>3.4</v>
      </c>
      <c r="K197" s="42" t="n">
        <v>16</v>
      </c>
      <c r="L197" s="43" t="n">
        <v>0.02</v>
      </c>
      <c r="M197" s="43" t="n">
        <v>0.02</v>
      </c>
      <c r="N197" s="43" t="n">
        <v>0.18</v>
      </c>
      <c r="O197" s="42" t="n">
        <v>2.7</v>
      </c>
      <c r="P197" s="42" t="n">
        <v>12.4</v>
      </c>
      <c r="Q197" s="42" t="n">
        <v>13.3</v>
      </c>
      <c r="R197" s="42" t="n">
        <v>40.02</v>
      </c>
      <c r="S197" s="42" t="n">
        <v>0.32</v>
      </c>
      <c r="T197" s="29" t="s">
        <v>50</v>
      </c>
    </row>
    <row r="198" s="19" customFormat="true" ht="15" hidden="false" customHeight="true" outlineLevel="0" collapsed="false">
      <c r="B198" s="26"/>
      <c r="C198" s="26" t="s">
        <v>159</v>
      </c>
      <c r="D198" s="36"/>
      <c r="E198" s="36"/>
      <c r="F198" s="36"/>
      <c r="G198" s="37" t="n">
        <v>250</v>
      </c>
      <c r="H198" s="33" t="n">
        <v>2.21</v>
      </c>
      <c r="I198" s="33" t="n">
        <v>5.06</v>
      </c>
      <c r="J198" s="33" t="n">
        <v>11.93</v>
      </c>
      <c r="K198" s="33" t="n">
        <v>102.3</v>
      </c>
      <c r="L198" s="34" t="n">
        <v>0.05</v>
      </c>
      <c r="M198" s="34" t="n">
        <v>0.02</v>
      </c>
      <c r="N198" s="34" t="n">
        <v>0.42</v>
      </c>
      <c r="O198" s="34" t="n">
        <v>0.5</v>
      </c>
      <c r="P198" s="34" t="n">
        <v>19.7</v>
      </c>
      <c r="Q198" s="34" t="n">
        <v>10.45</v>
      </c>
      <c r="R198" s="34" t="n">
        <v>29.3</v>
      </c>
      <c r="S198" s="33" t="n">
        <v>0.59</v>
      </c>
      <c r="T198" s="58" t="s">
        <v>160</v>
      </c>
    </row>
    <row r="199" s="19" customFormat="true" ht="16.5" hidden="false" customHeight="true" outlineLevel="0" collapsed="false">
      <c r="B199" s="26"/>
      <c r="C199" s="29" t="s">
        <v>161</v>
      </c>
      <c r="D199" s="36"/>
      <c r="E199" s="36"/>
      <c r="F199" s="36"/>
      <c r="G199" s="37" t="s">
        <v>54</v>
      </c>
      <c r="H199" s="33" t="n">
        <v>21.4</v>
      </c>
      <c r="I199" s="33" t="n">
        <v>19</v>
      </c>
      <c r="J199" s="33" t="n">
        <v>1.4</v>
      </c>
      <c r="K199" s="33" t="n">
        <v>262</v>
      </c>
      <c r="L199" s="34" t="n">
        <v>0.03</v>
      </c>
      <c r="M199" s="34" t="n">
        <v>0.13</v>
      </c>
      <c r="N199" s="34" t="n">
        <v>4.8</v>
      </c>
      <c r="O199" s="34" t="n">
        <v>0</v>
      </c>
      <c r="P199" s="34" t="n">
        <v>39</v>
      </c>
      <c r="Q199" s="34" t="n">
        <v>20</v>
      </c>
      <c r="R199" s="34" t="n">
        <v>143</v>
      </c>
      <c r="S199" s="33" t="n">
        <v>1.8</v>
      </c>
      <c r="T199" s="26" t="s">
        <v>162</v>
      </c>
    </row>
    <row r="200" s="19" customFormat="true" ht="19.5" hidden="false" customHeight="false" outlineLevel="0" collapsed="false">
      <c r="B200" s="26"/>
      <c r="C200" s="29" t="s">
        <v>101</v>
      </c>
      <c r="D200" s="45"/>
      <c r="E200" s="45"/>
      <c r="F200" s="45"/>
      <c r="G200" s="29" t="s">
        <v>57</v>
      </c>
      <c r="H200" s="33" t="n">
        <v>15.84</v>
      </c>
      <c r="I200" s="33" t="n">
        <v>9</v>
      </c>
      <c r="J200" s="33" t="n">
        <v>51.66</v>
      </c>
      <c r="K200" s="33" t="n">
        <v>156</v>
      </c>
      <c r="L200" s="34" t="n">
        <v>0.61</v>
      </c>
      <c r="M200" s="34" t="n">
        <v>0.13</v>
      </c>
      <c r="N200" s="34" t="n">
        <v>1.63</v>
      </c>
      <c r="O200" s="33" t="n">
        <v>21.79</v>
      </c>
      <c r="P200" s="33" t="n">
        <v>9.54</v>
      </c>
      <c r="Q200" s="33" t="n">
        <v>33.3</v>
      </c>
      <c r="R200" s="33" t="n">
        <v>103.91</v>
      </c>
      <c r="S200" s="33" t="n">
        <v>5.95</v>
      </c>
      <c r="T200" s="29" t="s">
        <v>102</v>
      </c>
    </row>
    <row r="201" s="19" customFormat="true" ht="17.45" hidden="false" customHeight="true" outlineLevel="0" collapsed="false">
      <c r="B201" s="26"/>
      <c r="C201" s="29" t="s">
        <v>59</v>
      </c>
      <c r="D201" s="36"/>
      <c r="E201" s="36"/>
      <c r="F201" s="36"/>
      <c r="G201" s="37" t="n">
        <v>200</v>
      </c>
      <c r="H201" s="33" t="n">
        <v>0.16</v>
      </c>
      <c r="I201" s="33" t="n">
        <v>0</v>
      </c>
      <c r="J201" s="33" t="n">
        <v>29</v>
      </c>
      <c r="K201" s="33" t="n">
        <v>133.6</v>
      </c>
      <c r="L201" s="34" t="n">
        <v>0.01</v>
      </c>
      <c r="M201" s="34" t="n">
        <v>0.01</v>
      </c>
      <c r="N201" s="34" t="n">
        <v>0.09</v>
      </c>
      <c r="O201" s="33" t="n">
        <v>1.72</v>
      </c>
      <c r="P201" s="33" t="n">
        <v>14.48</v>
      </c>
      <c r="Q201" s="33" t="n">
        <v>3.6</v>
      </c>
      <c r="R201" s="33" t="n">
        <v>4.4</v>
      </c>
      <c r="S201" s="33" t="n">
        <v>0.94</v>
      </c>
      <c r="T201" s="29" t="s">
        <v>60</v>
      </c>
    </row>
    <row r="202" s="19" customFormat="true" ht="19.5" hidden="false" customHeight="false" outlineLevel="0" collapsed="false">
      <c r="B202" s="26"/>
      <c r="C202" s="29" t="s">
        <v>61</v>
      </c>
      <c r="D202" s="36"/>
      <c r="E202" s="36"/>
      <c r="F202" s="36"/>
      <c r="G202" s="37" t="n">
        <v>30</v>
      </c>
      <c r="H202" s="38" t="n">
        <v>2.37</v>
      </c>
      <c r="I202" s="38" t="n">
        <v>0.3</v>
      </c>
      <c r="J202" s="38" t="n">
        <v>14.5</v>
      </c>
      <c r="K202" s="38" t="n">
        <v>71</v>
      </c>
      <c r="L202" s="39" t="n">
        <v>0.05</v>
      </c>
      <c r="M202" s="39" t="n">
        <v>0.02</v>
      </c>
      <c r="N202" s="39" t="n">
        <v>0.48</v>
      </c>
      <c r="O202" s="38" t="n">
        <v>0</v>
      </c>
      <c r="P202" s="38" t="n">
        <v>6.9</v>
      </c>
      <c r="Q202" s="38" t="n">
        <v>9.9</v>
      </c>
      <c r="R202" s="38" t="n">
        <v>26.1</v>
      </c>
      <c r="S202" s="38" t="n">
        <v>0.6</v>
      </c>
      <c r="T202" s="26" t="s">
        <v>62</v>
      </c>
    </row>
    <row r="203" s="19" customFormat="true" ht="19.5" hidden="false" customHeight="false" outlineLevel="0" collapsed="false">
      <c r="B203" s="26"/>
      <c r="C203" s="29" t="s">
        <v>63</v>
      </c>
      <c r="D203" s="36"/>
      <c r="E203" s="36"/>
      <c r="F203" s="36"/>
      <c r="G203" s="37" t="n">
        <v>20</v>
      </c>
      <c r="H203" s="38" t="n">
        <v>1.32</v>
      </c>
      <c r="I203" s="38" t="n">
        <v>0.24</v>
      </c>
      <c r="J203" s="38" t="n">
        <v>8.6</v>
      </c>
      <c r="K203" s="38" t="n">
        <v>40.4</v>
      </c>
      <c r="L203" s="39" t="n">
        <v>0.03</v>
      </c>
      <c r="M203" s="39" t="n">
        <v>0.02</v>
      </c>
      <c r="N203" s="39" t="n">
        <v>0.14</v>
      </c>
      <c r="O203" s="38" t="n">
        <v>0</v>
      </c>
      <c r="P203" s="38" t="n">
        <v>10.8</v>
      </c>
      <c r="Q203" s="38" t="n">
        <v>9.4</v>
      </c>
      <c r="R203" s="38" t="n">
        <v>31.6</v>
      </c>
      <c r="S203" s="38" t="n">
        <v>0.66</v>
      </c>
      <c r="T203" s="26" t="s">
        <v>64</v>
      </c>
    </row>
    <row r="204" s="5" customFormat="true" ht="16.5" hidden="false" customHeight="true" outlineLevel="0" collapsed="false">
      <c r="B204" s="26"/>
      <c r="C204" s="29" t="s">
        <v>47</v>
      </c>
      <c r="D204" s="29"/>
      <c r="E204" s="29"/>
      <c r="F204" s="29"/>
      <c r="G204" s="37" t="n">
        <v>890</v>
      </c>
      <c r="H204" s="41" t="n">
        <f aca="false">H197+H203+H202+H201+H200+H199+H198</f>
        <v>44.1</v>
      </c>
      <c r="I204" s="41" t="n">
        <f aca="false">I197+I203+I202+I201+I200+I199+I198</f>
        <v>33.6</v>
      </c>
      <c r="J204" s="41" t="n">
        <f aca="false">J197+J203+J202+J201+J200+J199+J198</f>
        <v>120.49</v>
      </c>
      <c r="K204" s="41" t="n">
        <f aca="false">K197+K203+K202+K201+K200+K199+K198</f>
        <v>781.3</v>
      </c>
      <c r="L204" s="41" t="n">
        <f aca="false">L197+L203+L202+L201+L200+L199+L198</f>
        <v>0.8</v>
      </c>
      <c r="M204" s="41" t="n">
        <f aca="false">M197+M203+M202+M201+M200+M199+M198</f>
        <v>0.35</v>
      </c>
      <c r="N204" s="41" t="n">
        <f aca="false">N197+N203+N202+N201+N200+N199+N198</f>
        <v>7.74</v>
      </c>
      <c r="O204" s="41" t="n">
        <f aca="false">O197+O203+O202+O201+O200+O199+O198</f>
        <v>26.71</v>
      </c>
      <c r="P204" s="41" t="n">
        <f aca="false">P197+P203+P202+P201+P200+P199+P198</f>
        <v>112.82</v>
      </c>
      <c r="Q204" s="41" t="n">
        <f aca="false">Q197+Q203+Q202+Q201+Q200+Q199+Q198</f>
        <v>99.95</v>
      </c>
      <c r="R204" s="41" t="n">
        <f aca="false">R197+R203+R202+R201+R200+R199+R198</f>
        <v>378.33</v>
      </c>
      <c r="S204" s="41" t="n">
        <f aca="false">S197+S203+S202+S201+S200+S199+S198</f>
        <v>10.86</v>
      </c>
      <c r="T204" s="29"/>
    </row>
    <row r="205" s="5" customFormat="true" ht="19.5" hidden="false" customHeight="true" outlineLevel="0" collapsed="false">
      <c r="B205" s="26"/>
      <c r="C205" s="29" t="s">
        <v>65</v>
      </c>
      <c r="D205" s="29"/>
      <c r="E205" s="29"/>
      <c r="F205" s="29"/>
      <c r="G205" s="37" t="n">
        <f aca="false">G196+G204</f>
        <v>1625</v>
      </c>
      <c r="H205" s="41" t="n">
        <f aca="false">H196+H204</f>
        <v>61.96</v>
      </c>
      <c r="I205" s="41" t="n">
        <f aca="false">I196+I204</f>
        <v>49.99</v>
      </c>
      <c r="J205" s="41" t="n">
        <f aca="false">J196+J204</f>
        <v>233.3</v>
      </c>
      <c r="K205" s="41" t="n">
        <f aca="false">K196+K204</f>
        <v>1528.19</v>
      </c>
      <c r="L205" s="41" t="n">
        <f aca="false">L196+L204</f>
        <v>3.168</v>
      </c>
      <c r="M205" s="41" t="n">
        <f aca="false">M196+M204</f>
        <v>0.64</v>
      </c>
      <c r="N205" s="41" t="n">
        <f aca="false">N196+N204</f>
        <v>9.82</v>
      </c>
      <c r="O205" s="41" t="n">
        <f aca="false">O196+O204</f>
        <v>150.99</v>
      </c>
      <c r="P205" s="41" t="n">
        <f aca="false">P196+P204</f>
        <v>350.07</v>
      </c>
      <c r="Q205" s="41" t="n">
        <f aca="false">Q196+Q204</f>
        <v>178.52</v>
      </c>
      <c r="R205" s="41" t="n">
        <f aca="false">R196+R204</f>
        <v>573.27</v>
      </c>
      <c r="S205" s="41" t="n">
        <f aca="false">S196+S204</f>
        <v>14.13</v>
      </c>
      <c r="T205" s="29"/>
    </row>
    <row r="206" s="19" customFormat="true" ht="27.6" hidden="false" customHeight="true" outlineLevel="0" collapsed="false">
      <c r="B206" s="49" t="s">
        <v>116</v>
      </c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</row>
    <row r="207" s="5" customFormat="true" ht="18" hidden="false" customHeight="true" outlineLevel="0" collapsed="false">
      <c r="B207" s="26" t="s">
        <v>12</v>
      </c>
      <c r="C207" s="26" t="s">
        <v>13</v>
      </c>
      <c r="D207" s="26"/>
      <c r="E207" s="26"/>
      <c r="F207" s="26"/>
      <c r="G207" s="26" t="s">
        <v>14</v>
      </c>
      <c r="H207" s="27" t="s">
        <v>15</v>
      </c>
      <c r="I207" s="27" t="s">
        <v>16</v>
      </c>
      <c r="J207" s="27" t="s">
        <v>17</v>
      </c>
      <c r="K207" s="27" t="s">
        <v>18</v>
      </c>
      <c r="L207" s="27" t="s">
        <v>19</v>
      </c>
      <c r="M207" s="27"/>
      <c r="N207" s="27"/>
      <c r="O207" s="27"/>
      <c r="P207" s="27" t="s">
        <v>20</v>
      </c>
      <c r="Q207" s="27"/>
      <c r="R207" s="27"/>
      <c r="S207" s="27"/>
      <c r="T207" s="26" t="s">
        <v>21</v>
      </c>
    </row>
    <row r="208" s="5" customFormat="true" ht="11.45" hidden="false" customHeight="true" outlineLevel="0" collapsed="false">
      <c r="B208" s="26"/>
      <c r="C208" s="26"/>
      <c r="D208" s="28"/>
      <c r="E208" s="28"/>
      <c r="F208" s="28"/>
      <c r="G208" s="26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6"/>
    </row>
    <row r="209" s="5" customFormat="true" ht="24.2" hidden="false" customHeight="true" outlineLevel="0" collapsed="false">
      <c r="B209" s="26"/>
      <c r="C209" s="26"/>
      <c r="D209" s="28"/>
      <c r="E209" s="28"/>
      <c r="F209" s="28"/>
      <c r="G209" s="28" t="s">
        <v>22</v>
      </c>
      <c r="H209" s="27"/>
      <c r="I209" s="27"/>
      <c r="J209" s="27"/>
      <c r="K209" s="27"/>
      <c r="L209" s="27" t="s">
        <v>23</v>
      </c>
      <c r="M209" s="27" t="s">
        <v>24</v>
      </c>
      <c r="N209" s="27" t="s">
        <v>25</v>
      </c>
      <c r="O209" s="27" t="s">
        <v>26</v>
      </c>
      <c r="P209" s="27" t="s">
        <v>27</v>
      </c>
      <c r="Q209" s="27" t="s">
        <v>28</v>
      </c>
      <c r="R209" s="27" t="s">
        <v>29</v>
      </c>
      <c r="S209" s="27" t="s">
        <v>30</v>
      </c>
      <c r="T209" s="26"/>
    </row>
    <row r="210" s="19" customFormat="true" ht="19.5" hidden="false" customHeight="true" outlineLevel="0" collapsed="false">
      <c r="B210" s="29" t="s">
        <v>163</v>
      </c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</row>
    <row r="211" s="19" customFormat="true" ht="19.5" hidden="false" customHeight="true" outlineLevel="0" collapsed="false">
      <c r="B211" s="26" t="s">
        <v>32</v>
      </c>
      <c r="C211" s="29" t="s">
        <v>49</v>
      </c>
      <c r="D211" s="29"/>
      <c r="E211" s="29"/>
      <c r="F211" s="29"/>
      <c r="G211" s="37" t="n">
        <v>100</v>
      </c>
      <c r="H211" s="42" t="n">
        <v>0.8</v>
      </c>
      <c r="I211" s="42" t="n">
        <v>0</v>
      </c>
      <c r="J211" s="42" t="n">
        <v>3.4</v>
      </c>
      <c r="K211" s="42" t="n">
        <v>16</v>
      </c>
      <c r="L211" s="43" t="n">
        <v>0.02</v>
      </c>
      <c r="M211" s="43" t="n">
        <v>0.02</v>
      </c>
      <c r="N211" s="43" t="n">
        <v>0.18</v>
      </c>
      <c r="O211" s="42" t="n">
        <v>2.7</v>
      </c>
      <c r="P211" s="42" t="n">
        <v>12.4</v>
      </c>
      <c r="Q211" s="42" t="n">
        <v>13.3</v>
      </c>
      <c r="R211" s="42" t="n">
        <v>40.02</v>
      </c>
      <c r="S211" s="42" t="n">
        <v>0.32</v>
      </c>
      <c r="T211" s="29" t="s">
        <v>50</v>
      </c>
    </row>
    <row r="212" s="59" customFormat="true" ht="17.45" hidden="false" customHeight="true" outlineLevel="0" collapsed="false">
      <c r="B212" s="26"/>
      <c r="C212" s="26" t="s">
        <v>99</v>
      </c>
      <c r="D212" s="36"/>
      <c r="E212" s="36"/>
      <c r="F212" s="36"/>
      <c r="G212" s="29" t="s">
        <v>54</v>
      </c>
      <c r="H212" s="33" t="n">
        <v>15.2</v>
      </c>
      <c r="I212" s="33" t="n">
        <v>22.6</v>
      </c>
      <c r="J212" s="33" t="n">
        <v>14.8</v>
      </c>
      <c r="K212" s="33" t="n">
        <v>324</v>
      </c>
      <c r="L212" s="34" t="n">
        <v>0.1</v>
      </c>
      <c r="M212" s="34" t="n">
        <v>0.13</v>
      </c>
      <c r="N212" s="34" t="n">
        <v>4.7</v>
      </c>
      <c r="O212" s="34" t="n">
        <v>0.73</v>
      </c>
      <c r="P212" s="34" t="n">
        <v>17.5</v>
      </c>
      <c r="Q212" s="34" t="n">
        <v>23.33</v>
      </c>
      <c r="R212" s="34" t="n">
        <v>133.83</v>
      </c>
      <c r="S212" s="33" t="n">
        <v>1.58</v>
      </c>
      <c r="T212" s="26" t="s">
        <v>100</v>
      </c>
    </row>
    <row r="213" s="19" customFormat="true" ht="19.5" hidden="false" customHeight="false" outlineLevel="0" collapsed="false">
      <c r="B213" s="26"/>
      <c r="C213" s="29" t="s">
        <v>164</v>
      </c>
      <c r="D213" s="36"/>
      <c r="E213" s="36"/>
      <c r="F213" s="36"/>
      <c r="G213" s="37" t="n">
        <v>180</v>
      </c>
      <c r="H213" s="33" t="n">
        <v>4.52</v>
      </c>
      <c r="I213" s="33" t="n">
        <v>7.33</v>
      </c>
      <c r="J213" s="33" t="n">
        <v>49.68</v>
      </c>
      <c r="K213" s="33" t="n">
        <v>282.78</v>
      </c>
      <c r="L213" s="34" t="n">
        <v>0.03</v>
      </c>
      <c r="M213" s="34" t="n">
        <v>0.02</v>
      </c>
      <c r="N213" s="34" t="n">
        <v>0.81</v>
      </c>
      <c r="O213" s="33" t="n">
        <v>0</v>
      </c>
      <c r="P213" s="33" t="n">
        <v>1.64</v>
      </c>
      <c r="Q213" s="33" t="n">
        <v>19.6</v>
      </c>
      <c r="R213" s="33" t="n">
        <v>73.13</v>
      </c>
      <c r="S213" s="33" t="n">
        <v>0.63</v>
      </c>
      <c r="T213" s="29" t="s">
        <v>165</v>
      </c>
    </row>
    <row r="214" s="19" customFormat="true" ht="19.5" hidden="false" customHeight="false" outlineLevel="0" collapsed="false">
      <c r="B214" s="26"/>
      <c r="C214" s="26" t="s">
        <v>71</v>
      </c>
      <c r="D214" s="44"/>
      <c r="E214" s="44"/>
      <c r="F214" s="44"/>
      <c r="G214" s="37" t="n">
        <v>200</v>
      </c>
      <c r="H214" s="33" t="n">
        <v>0.08</v>
      </c>
      <c r="I214" s="33" t="n">
        <v>0</v>
      </c>
      <c r="J214" s="33" t="n">
        <v>21.82</v>
      </c>
      <c r="K214" s="33" t="n">
        <v>87.6</v>
      </c>
      <c r="L214" s="34" t="n">
        <v>0</v>
      </c>
      <c r="M214" s="34" t="n">
        <v>0.01</v>
      </c>
      <c r="N214" s="34" t="n">
        <v>0.13</v>
      </c>
      <c r="O214" s="33" t="n">
        <v>0.4</v>
      </c>
      <c r="P214" s="33" t="n">
        <v>31.82</v>
      </c>
      <c r="Q214" s="33" t="n">
        <v>6</v>
      </c>
      <c r="R214" s="33" t="n">
        <v>15.4</v>
      </c>
      <c r="S214" s="33" t="n">
        <v>1.25</v>
      </c>
      <c r="T214" s="26" t="s">
        <v>72</v>
      </c>
    </row>
    <row r="215" s="19" customFormat="true" ht="19.5" hidden="false" customHeight="false" outlineLevel="0" collapsed="false">
      <c r="B215" s="26"/>
      <c r="C215" s="29" t="s">
        <v>61</v>
      </c>
      <c r="D215" s="36"/>
      <c r="E215" s="36"/>
      <c r="F215" s="36"/>
      <c r="G215" s="37" t="n">
        <v>30</v>
      </c>
      <c r="H215" s="38" t="n">
        <v>2.37</v>
      </c>
      <c r="I215" s="38" t="n">
        <v>0.3</v>
      </c>
      <c r="J215" s="38" t="n">
        <v>14.5</v>
      </c>
      <c r="K215" s="38" t="n">
        <v>71</v>
      </c>
      <c r="L215" s="39" t="n">
        <v>0.05</v>
      </c>
      <c r="M215" s="39" t="n">
        <v>0.02</v>
      </c>
      <c r="N215" s="39" t="n">
        <v>0.48</v>
      </c>
      <c r="O215" s="38" t="n">
        <v>0</v>
      </c>
      <c r="P215" s="38" t="n">
        <v>6.9</v>
      </c>
      <c r="Q215" s="38" t="n">
        <v>9.9</v>
      </c>
      <c r="R215" s="38" t="n">
        <v>26.1</v>
      </c>
      <c r="S215" s="38" t="n">
        <v>0.6</v>
      </c>
      <c r="T215" s="26" t="s">
        <v>62</v>
      </c>
    </row>
    <row r="216" s="19" customFormat="true" ht="19.5" hidden="false" customHeight="false" outlineLevel="0" collapsed="false">
      <c r="B216" s="26"/>
      <c r="C216" s="29" t="s">
        <v>63</v>
      </c>
      <c r="D216" s="36"/>
      <c r="E216" s="36"/>
      <c r="F216" s="36"/>
      <c r="G216" s="37" t="n">
        <v>20</v>
      </c>
      <c r="H216" s="38" t="n">
        <v>1.32</v>
      </c>
      <c r="I216" s="38" t="n">
        <v>0.24</v>
      </c>
      <c r="J216" s="38" t="n">
        <v>8.6</v>
      </c>
      <c r="K216" s="38" t="n">
        <v>40.4</v>
      </c>
      <c r="L216" s="39" t="n">
        <v>0.03</v>
      </c>
      <c r="M216" s="39" t="n">
        <v>0.02</v>
      </c>
      <c r="N216" s="39" t="n">
        <v>0.14</v>
      </c>
      <c r="O216" s="38" t="n">
        <v>0</v>
      </c>
      <c r="P216" s="38" t="n">
        <v>10.8</v>
      </c>
      <c r="Q216" s="38" t="n">
        <v>9.4</v>
      </c>
      <c r="R216" s="38" t="n">
        <v>31.6</v>
      </c>
      <c r="S216" s="38" t="n">
        <v>0.66</v>
      </c>
      <c r="T216" s="26" t="s">
        <v>64</v>
      </c>
    </row>
    <row r="217" s="19" customFormat="true" ht="19.5" hidden="false" customHeight="false" outlineLevel="0" collapsed="false">
      <c r="B217" s="26"/>
      <c r="C217" s="29" t="s">
        <v>73</v>
      </c>
      <c r="D217" s="36"/>
      <c r="E217" s="36"/>
      <c r="F217" s="36"/>
      <c r="G217" s="37" t="s">
        <v>74</v>
      </c>
      <c r="H217" s="38" t="n">
        <v>1</v>
      </c>
      <c r="I217" s="38" t="n">
        <v>0</v>
      </c>
      <c r="J217" s="38" t="n">
        <v>24.4</v>
      </c>
      <c r="K217" s="38" t="n">
        <v>101.6</v>
      </c>
      <c r="L217" s="39" t="n">
        <v>0.03</v>
      </c>
      <c r="M217" s="39" t="n">
        <v>0.03</v>
      </c>
      <c r="N217" s="39" t="n">
        <v>0.2</v>
      </c>
      <c r="O217" s="38" t="n">
        <v>4</v>
      </c>
      <c r="P217" s="38" t="n">
        <v>14</v>
      </c>
      <c r="Q217" s="38" t="n">
        <v>8</v>
      </c>
      <c r="R217" s="38" t="n">
        <v>14</v>
      </c>
      <c r="S217" s="38" t="n">
        <v>2.8</v>
      </c>
      <c r="T217" s="26" t="s">
        <v>75</v>
      </c>
    </row>
    <row r="218" s="5" customFormat="true" ht="19.5" hidden="false" customHeight="false" outlineLevel="0" collapsed="false">
      <c r="B218" s="26"/>
      <c r="C218" s="29" t="s">
        <v>47</v>
      </c>
      <c r="D218" s="29"/>
      <c r="E218" s="29"/>
      <c r="F218" s="29"/>
      <c r="G218" s="37" t="n">
        <v>835</v>
      </c>
      <c r="H218" s="41" t="n">
        <f aca="false">H211+H212+H213+H214+H215+H216+H217</f>
        <v>25.29</v>
      </c>
      <c r="I218" s="41" t="n">
        <f aca="false">I211+I212+I213+I214+I215+I216+I217</f>
        <v>30.47</v>
      </c>
      <c r="J218" s="41" t="n">
        <f aca="false">J211+J212+J213+J214+J215+J216+J217</f>
        <v>137.2</v>
      </c>
      <c r="K218" s="41" t="n">
        <f aca="false">K211+K212+K213+K214+K215+K216+K217</f>
        <v>923.38</v>
      </c>
      <c r="L218" s="41" t="n">
        <f aca="false">L211+L212+L213+L214+L215+L216+L217</f>
        <v>0.26</v>
      </c>
      <c r="M218" s="41" t="n">
        <f aca="false">M211+M212+M213+M214+M215+M216+M217</f>
        <v>0.25</v>
      </c>
      <c r="N218" s="41" t="n">
        <f aca="false">N211+N212+N213+N214+N215+N216+N217</f>
        <v>6.64</v>
      </c>
      <c r="O218" s="41" t="n">
        <f aca="false">O211+O212+O213+O214+O215+O216+O217</f>
        <v>7.83</v>
      </c>
      <c r="P218" s="41" t="n">
        <f aca="false">P211+P212+P213+P214+P215+P216+P217</f>
        <v>95.06</v>
      </c>
      <c r="Q218" s="41" t="n">
        <f aca="false">Q211+Q212+Q213+Q214+Q215+Q216+Q217</f>
        <v>89.53</v>
      </c>
      <c r="R218" s="41" t="n">
        <f aca="false">R211+R212+R213+R214+R215+R216+R217</f>
        <v>334.08</v>
      </c>
      <c r="S218" s="41" t="n">
        <f aca="false">S211+S212+S213+S214+S215+S216+S217</f>
        <v>7.84</v>
      </c>
      <c r="T218" s="29"/>
    </row>
    <row r="219" s="5" customFormat="true" ht="19.5" hidden="false" customHeight="false" outlineLevel="0" collapsed="false">
      <c r="B219" s="26"/>
      <c r="C219" s="29" t="s">
        <v>166</v>
      </c>
      <c r="D219" s="29"/>
      <c r="E219" s="29"/>
      <c r="F219" s="29"/>
      <c r="G219" s="37" t="n">
        <f aca="false">(G25+G47+G67+G89+G110+G130+G151+G174+G196+G218)/10</f>
        <v>731.4</v>
      </c>
      <c r="H219" s="41" t="n">
        <f aca="false">(H25+H47+H67+H89+H110+H130+H151+H174+H196+H218)/10</f>
        <v>24.547</v>
      </c>
      <c r="I219" s="41" t="n">
        <f aca="false">(I25+I47+I67+I89+I110+I130+I151+I174+I196+I218)/10</f>
        <v>22.45</v>
      </c>
      <c r="J219" s="41" t="n">
        <f aca="false">(J25+J47+J67+J89+J110+J130+J151+J174+J196+J218)/10</f>
        <v>117.089</v>
      </c>
      <c r="K219" s="41" t="n">
        <f aca="false">(K25+K47+K67+K89+K110+K130+K151+K174+K196+K218)/10</f>
        <v>786.681</v>
      </c>
      <c r="L219" s="41" t="n">
        <f aca="false">(L25+L47+L67+L89+L110+L130+L151+L174+L196+L218)/10</f>
        <v>0.6646</v>
      </c>
      <c r="M219" s="41" t="n">
        <f aca="false">(M25+M47+M67+M89+M110+M130+M151+M174+M196+M218)/10</f>
        <v>0.313</v>
      </c>
      <c r="N219" s="41" t="n">
        <f aca="false">(N25+N47+N67+N89+N110+N130+N151+N174+N196+N218)/10</f>
        <v>3.784</v>
      </c>
      <c r="O219" s="41" t="n">
        <f aca="false">(O25+O47+O67+O89+O110+O130+O151+O174+O196+O218)/10</f>
        <v>67.401</v>
      </c>
      <c r="P219" s="41" t="n">
        <f aca="false">(P25+P47+P67+P89+P110+P130+P151+P174+P196+P218)/10</f>
        <v>211.555</v>
      </c>
      <c r="Q219" s="41" t="n">
        <f aca="false">(Q25+Q47+Q67+Q89+Q110+Q130+Q151+Q174+Q196+Q218)/10</f>
        <v>84.295</v>
      </c>
      <c r="R219" s="41" t="n">
        <f aca="false">(R25+R47+R67+R89+R110+R130+R151+R174+R196+R218)/10</f>
        <v>317.802</v>
      </c>
      <c r="S219" s="41" t="n">
        <f aca="false">(S25+S47+S67+S89+S110+S130+S151+S174+S196+S218)/10</f>
        <v>4.829</v>
      </c>
      <c r="T219" s="29"/>
    </row>
    <row r="220" s="5" customFormat="true" ht="19.5" hidden="false" customHeight="false" outlineLevel="0" collapsed="false">
      <c r="B220" s="26" t="s">
        <v>48</v>
      </c>
      <c r="C220" s="29"/>
      <c r="D220" s="29"/>
      <c r="E220" s="29"/>
      <c r="F220" s="29"/>
      <c r="G220" s="37"/>
      <c r="H220" s="42"/>
      <c r="I220" s="42"/>
      <c r="J220" s="42"/>
      <c r="K220" s="42"/>
      <c r="L220" s="43"/>
      <c r="M220" s="43"/>
      <c r="N220" s="43"/>
      <c r="O220" s="42"/>
      <c r="P220" s="42"/>
      <c r="Q220" s="42"/>
      <c r="R220" s="42"/>
      <c r="S220" s="42"/>
      <c r="T220" s="29"/>
    </row>
    <row r="221" s="19" customFormat="true" ht="19.5" hidden="false" customHeight="false" outlineLevel="0" collapsed="false">
      <c r="B221" s="26"/>
      <c r="C221" s="29" t="s">
        <v>167</v>
      </c>
      <c r="D221" s="36"/>
      <c r="E221" s="36"/>
      <c r="F221" s="36"/>
      <c r="G221" s="29" t="n">
        <v>250</v>
      </c>
      <c r="H221" s="33" t="n">
        <v>5.23</v>
      </c>
      <c r="I221" s="33" t="n">
        <v>6.28</v>
      </c>
      <c r="J221" s="33" t="n">
        <v>29</v>
      </c>
      <c r="K221" s="33" t="n">
        <v>193.5</v>
      </c>
      <c r="L221" s="34" t="n">
        <v>0.08</v>
      </c>
      <c r="M221" s="34" t="n">
        <v>0.05</v>
      </c>
      <c r="N221" s="34" t="n">
        <v>0.78</v>
      </c>
      <c r="O221" s="34" t="n">
        <v>5.75</v>
      </c>
      <c r="P221" s="34" t="n">
        <v>18.22</v>
      </c>
      <c r="Q221" s="34" t="n">
        <v>18.13</v>
      </c>
      <c r="R221" s="34" t="n">
        <v>47.35</v>
      </c>
      <c r="S221" s="33" t="n">
        <v>0.68</v>
      </c>
      <c r="T221" s="29" t="s">
        <v>168</v>
      </c>
    </row>
    <row r="222" s="19" customFormat="true" ht="19.5" hidden="false" customHeight="false" outlineLevel="0" collapsed="false">
      <c r="B222" s="26"/>
      <c r="C222" s="26" t="s">
        <v>106</v>
      </c>
      <c r="D222" s="36"/>
      <c r="E222" s="36"/>
      <c r="F222" s="36"/>
      <c r="G222" s="29" t="s">
        <v>107</v>
      </c>
      <c r="H222" s="33" t="n">
        <v>14.16</v>
      </c>
      <c r="I222" s="33" t="n">
        <v>7.47</v>
      </c>
      <c r="J222" s="33" t="n">
        <v>7.47</v>
      </c>
      <c r="K222" s="33" t="n">
        <v>154</v>
      </c>
      <c r="L222" s="34" t="n">
        <v>0.08</v>
      </c>
      <c r="M222" s="34" t="n">
        <v>0.08</v>
      </c>
      <c r="N222" s="34" t="n">
        <v>0.96</v>
      </c>
      <c r="O222" s="34" t="n">
        <v>2.26</v>
      </c>
      <c r="P222" s="34" t="n">
        <v>30.5</v>
      </c>
      <c r="Q222" s="34" t="n">
        <v>32.26</v>
      </c>
      <c r="R222" s="34" t="n">
        <v>165.62</v>
      </c>
      <c r="S222" s="33" t="n">
        <v>0.7</v>
      </c>
      <c r="T222" s="26" t="s">
        <v>108</v>
      </c>
    </row>
    <row r="223" s="19" customFormat="true" ht="19.5" hidden="false" customHeight="false" outlineLevel="0" collapsed="false">
      <c r="B223" s="26"/>
      <c r="C223" s="26" t="s">
        <v>109</v>
      </c>
      <c r="D223" s="36"/>
      <c r="E223" s="36"/>
      <c r="F223" s="36"/>
      <c r="G223" s="29" t="n">
        <v>180</v>
      </c>
      <c r="H223" s="33" t="n">
        <v>3.74</v>
      </c>
      <c r="I223" s="33" t="n">
        <v>6.12</v>
      </c>
      <c r="J223" s="33" t="n">
        <v>22.28</v>
      </c>
      <c r="K223" s="33" t="n">
        <v>159.12</v>
      </c>
      <c r="L223" s="34" t="n">
        <v>0.17</v>
      </c>
      <c r="M223" s="34" t="n">
        <v>0.13</v>
      </c>
      <c r="N223" s="34" t="n">
        <v>1.63</v>
      </c>
      <c r="O223" s="33" t="n">
        <v>21.79</v>
      </c>
      <c r="P223" s="33" t="n">
        <v>44.37</v>
      </c>
      <c r="Q223" s="33" t="n">
        <v>33.3</v>
      </c>
      <c r="R223" s="33" t="n">
        <v>103.91</v>
      </c>
      <c r="S223" s="33" t="n">
        <v>1.21</v>
      </c>
      <c r="T223" s="29" t="s">
        <v>110</v>
      </c>
    </row>
    <row r="224" s="19" customFormat="true" ht="19.5" hidden="false" customHeight="false" outlineLevel="0" collapsed="false">
      <c r="B224" s="26"/>
      <c r="C224" s="29" t="s">
        <v>86</v>
      </c>
      <c r="D224" s="36"/>
      <c r="E224" s="36"/>
      <c r="F224" s="36"/>
      <c r="G224" s="37" t="s">
        <v>87</v>
      </c>
      <c r="H224" s="38" t="n">
        <v>0.1</v>
      </c>
      <c r="I224" s="38" t="n">
        <v>0</v>
      </c>
      <c r="J224" s="38" t="n">
        <v>15</v>
      </c>
      <c r="K224" s="38" t="n">
        <v>60</v>
      </c>
      <c r="L224" s="39" t="n">
        <v>0</v>
      </c>
      <c r="M224" s="39" t="n">
        <v>0</v>
      </c>
      <c r="N224" s="39" t="n">
        <v>0.02</v>
      </c>
      <c r="O224" s="38" t="n">
        <v>0.03</v>
      </c>
      <c r="P224" s="38" t="n">
        <v>1.11</v>
      </c>
      <c r="Q224" s="38" t="n">
        <v>1.44</v>
      </c>
      <c r="R224" s="38" t="n">
        <v>2.78</v>
      </c>
      <c r="S224" s="38" t="n">
        <v>0.31</v>
      </c>
      <c r="T224" s="29" t="s">
        <v>88</v>
      </c>
    </row>
    <row r="225" s="19" customFormat="true" ht="19.5" hidden="false" customHeight="false" outlineLevel="0" collapsed="false">
      <c r="B225" s="26"/>
      <c r="C225" s="29" t="s">
        <v>61</v>
      </c>
      <c r="D225" s="36"/>
      <c r="E225" s="36"/>
      <c r="F225" s="36"/>
      <c r="G225" s="37" t="n">
        <v>30</v>
      </c>
      <c r="H225" s="38" t="n">
        <v>2.37</v>
      </c>
      <c r="I225" s="38" t="n">
        <v>0.3</v>
      </c>
      <c r="J225" s="38" t="n">
        <v>14.5</v>
      </c>
      <c r="K225" s="38" t="n">
        <v>71</v>
      </c>
      <c r="L225" s="39" t="n">
        <v>0.05</v>
      </c>
      <c r="M225" s="39" t="n">
        <v>0.02</v>
      </c>
      <c r="N225" s="39" t="n">
        <v>0.48</v>
      </c>
      <c r="O225" s="38" t="n">
        <v>0</v>
      </c>
      <c r="P225" s="38" t="n">
        <v>6.9</v>
      </c>
      <c r="Q225" s="38" t="n">
        <v>9.9</v>
      </c>
      <c r="R225" s="38" t="n">
        <v>26.1</v>
      </c>
      <c r="S225" s="38" t="n">
        <v>0.6</v>
      </c>
      <c r="T225" s="26" t="s">
        <v>62</v>
      </c>
    </row>
    <row r="226" s="19" customFormat="true" ht="19.5" hidden="false" customHeight="false" outlineLevel="0" collapsed="false">
      <c r="B226" s="26"/>
      <c r="C226" s="29" t="s">
        <v>63</v>
      </c>
      <c r="D226" s="36"/>
      <c r="E226" s="36"/>
      <c r="F226" s="36"/>
      <c r="G226" s="37" t="n">
        <v>20</v>
      </c>
      <c r="H226" s="38" t="n">
        <v>1.32</v>
      </c>
      <c r="I226" s="38" t="n">
        <v>0.24</v>
      </c>
      <c r="J226" s="38" t="n">
        <v>8.6</v>
      </c>
      <c r="K226" s="38" t="n">
        <v>40.4</v>
      </c>
      <c r="L226" s="39" t="n">
        <v>0.03</v>
      </c>
      <c r="M226" s="39" t="n">
        <v>0.02</v>
      </c>
      <c r="N226" s="39" t="n">
        <v>0.14</v>
      </c>
      <c r="O226" s="38" t="n">
        <v>0</v>
      </c>
      <c r="P226" s="38" t="n">
        <v>10.8</v>
      </c>
      <c r="Q226" s="38" t="n">
        <v>9.4</v>
      </c>
      <c r="R226" s="38" t="n">
        <v>31.6</v>
      </c>
      <c r="S226" s="38" t="n">
        <v>0.66</v>
      </c>
      <c r="T226" s="26" t="s">
        <v>64</v>
      </c>
    </row>
    <row r="227" s="19" customFormat="true" ht="19.5" hidden="false" customHeight="false" outlineLevel="0" collapsed="false">
      <c r="B227" s="26"/>
      <c r="C227" s="26" t="s">
        <v>44</v>
      </c>
      <c r="D227" s="48"/>
      <c r="E227" s="48"/>
      <c r="F227" s="48"/>
      <c r="G227" s="29" t="s">
        <v>45</v>
      </c>
      <c r="H227" s="35" t="n">
        <v>0.8</v>
      </c>
      <c r="I227" s="35" t="n">
        <v>0</v>
      </c>
      <c r="J227" s="35" t="n">
        <v>25.2</v>
      </c>
      <c r="K227" s="35" t="n">
        <v>104</v>
      </c>
      <c r="L227" s="40" t="n">
        <v>0.08</v>
      </c>
      <c r="M227" s="40" t="n">
        <v>0.06</v>
      </c>
      <c r="N227" s="40" t="n">
        <v>0.4</v>
      </c>
      <c r="O227" s="40" t="n">
        <v>120</v>
      </c>
      <c r="P227" s="40" t="n">
        <v>68</v>
      </c>
      <c r="Q227" s="40" t="n">
        <v>26</v>
      </c>
      <c r="R227" s="40" t="n">
        <v>46</v>
      </c>
      <c r="S227" s="40" t="n">
        <v>0.6</v>
      </c>
      <c r="T227" s="26" t="s">
        <v>46</v>
      </c>
    </row>
    <row r="228" s="5" customFormat="true" ht="19.5" hidden="false" customHeight="false" outlineLevel="0" collapsed="false">
      <c r="B228" s="26"/>
      <c r="C228" s="29" t="s">
        <v>47</v>
      </c>
      <c r="D228" s="29"/>
      <c r="E228" s="29"/>
      <c r="F228" s="29"/>
      <c r="G228" s="37" t="n">
        <v>1100</v>
      </c>
      <c r="H228" s="41" t="n">
        <f aca="false">H220+H226+H225+H223+H224+H222+H221</f>
        <v>26.92</v>
      </c>
      <c r="I228" s="41" t="n">
        <f aca="false">I220+I226+I225+I223+I224+I222+I221</f>
        <v>20.41</v>
      </c>
      <c r="J228" s="41" t="n">
        <f aca="false">J220+J226+J225+J223+J224+J222+J221</f>
        <v>96.85</v>
      </c>
      <c r="K228" s="41" t="n">
        <f aca="false">K220+K226+K225+K223+K224+K222+K221</f>
        <v>678.02</v>
      </c>
      <c r="L228" s="41" t="n">
        <f aca="false">L220+L226+L225+L223+L224+L222+L221</f>
        <v>0.41</v>
      </c>
      <c r="M228" s="41" t="n">
        <f aca="false">M220+M226+M225+M223+M224+M222+M221</f>
        <v>0.3</v>
      </c>
      <c r="N228" s="41" t="n">
        <f aca="false">N220+N226+N225+N223+N224+N222+N221</f>
        <v>4.01</v>
      </c>
      <c r="O228" s="41" t="n">
        <f aca="false">O220+O226+O225+O223+O224+O222+O221</f>
        <v>29.83</v>
      </c>
      <c r="P228" s="41" t="n">
        <f aca="false">P220+P226+P225+P223+P224+P222+P221</f>
        <v>111.9</v>
      </c>
      <c r="Q228" s="41" t="n">
        <f aca="false">Q220+Q226+Q225+Q223+Q224+Q222+Q221</f>
        <v>104.43</v>
      </c>
      <c r="R228" s="41" t="n">
        <f aca="false">R220+R226+R225+R223+R224+R222+R221</f>
        <v>377.36</v>
      </c>
      <c r="S228" s="41" t="n">
        <f aca="false">S220+S226+S225+S223+S224+S222+S221</f>
        <v>4.16</v>
      </c>
      <c r="T228" s="26"/>
    </row>
    <row r="229" s="5" customFormat="true" ht="17.25" hidden="false" customHeight="true" outlineLevel="0" collapsed="false">
      <c r="B229" s="26"/>
      <c r="C229" s="29" t="s">
        <v>65</v>
      </c>
      <c r="D229" s="29"/>
      <c r="E229" s="29"/>
      <c r="F229" s="29"/>
      <c r="G229" s="37" t="n">
        <f aca="false">G218+G228</f>
        <v>1935</v>
      </c>
      <c r="H229" s="41" t="n">
        <f aca="false">H218+H228</f>
        <v>52.21</v>
      </c>
      <c r="I229" s="41" t="n">
        <f aca="false">I218+I228</f>
        <v>50.88</v>
      </c>
      <c r="J229" s="41" t="n">
        <f aca="false">J218+J228</f>
        <v>234.05</v>
      </c>
      <c r="K229" s="41" t="n">
        <f aca="false">K218+K228</f>
        <v>1601.4</v>
      </c>
      <c r="L229" s="41" t="n">
        <f aca="false">L218+L228</f>
        <v>0.67</v>
      </c>
      <c r="M229" s="41" t="n">
        <f aca="false">M218+M228</f>
        <v>0.55</v>
      </c>
      <c r="N229" s="41" t="n">
        <f aca="false">N218+N228</f>
        <v>10.65</v>
      </c>
      <c r="O229" s="41" t="n">
        <f aca="false">O218+O228</f>
        <v>37.66</v>
      </c>
      <c r="P229" s="41" t="n">
        <f aca="false">P218+P228</f>
        <v>206.96</v>
      </c>
      <c r="Q229" s="41" t="n">
        <f aca="false">Q218+Q228</f>
        <v>193.96</v>
      </c>
      <c r="R229" s="41" t="n">
        <f aca="false">R218+R228</f>
        <v>711.44</v>
      </c>
      <c r="S229" s="41" t="n">
        <f aca="false">S218+S228</f>
        <v>12</v>
      </c>
      <c r="T229" s="26"/>
    </row>
    <row r="230" s="5" customFormat="true" ht="17.25" hidden="false" customHeight="true" outlineLevel="0" collapsed="false">
      <c r="B230" s="26"/>
      <c r="C230" s="29" t="s">
        <v>169</v>
      </c>
      <c r="D230" s="29"/>
      <c r="E230" s="29"/>
      <c r="F230" s="29"/>
      <c r="G230" s="37" t="n">
        <f aca="false">(G34+G57+G75+G98+G118+G139+G160+G183+G204+G228)/10</f>
        <v>988.7</v>
      </c>
      <c r="H230" s="41" t="n">
        <f aca="false">(H34+H57+H75+H98+H118+H139+H160+H183+H204+H228)/10</f>
        <v>33.855</v>
      </c>
      <c r="I230" s="41" t="n">
        <f aca="false">(I34+I57+I75+I98+I118+I139+I160+I183+I204+I228)/10</f>
        <v>34.104</v>
      </c>
      <c r="J230" s="41" t="n">
        <f aca="false">(J34+J57+J75+J98+J118+J139+J160+J183+J204+J228)/10</f>
        <v>147.043</v>
      </c>
      <c r="K230" s="41" t="n">
        <f aca="false">(K34+K57+K75+K98+K118+K139+K160+K183+K204+K228)/10</f>
        <v>953.067</v>
      </c>
      <c r="L230" s="41" t="n">
        <f aca="false">(L34+L57+L75+L98+L118+L139+L160+L183+L204+L228)/10</f>
        <v>0.629</v>
      </c>
      <c r="M230" s="41" t="n">
        <f aca="false">(M34+M57+M75+M98+M118+M139+M160+M183+M204+M228)/10</f>
        <v>0.382</v>
      </c>
      <c r="N230" s="41" t="n">
        <f aca="false">(N34+N57+N75+N98+N118+N139+N160+N183+N204+N228)/10</f>
        <v>7.585</v>
      </c>
      <c r="O230" s="41" t="n">
        <f aca="false">(O34+O57+O75+O98+O118+O139+O160+O183+O204+O228)/10</f>
        <v>80.611</v>
      </c>
      <c r="P230" s="41" t="n">
        <f aca="false">(P34+P57+P75+P98+P118+P139+P160+P183+P204+P228)/10</f>
        <v>197.052</v>
      </c>
      <c r="Q230" s="41" t="n">
        <f aca="false">(Q34+Q57+Q75+Q98+Q118+Q139+Q160+Q183+Q204+Q228)/10</f>
        <v>182.54</v>
      </c>
      <c r="R230" s="41" t="n">
        <f aca="false">(R34+R57+R75+R98+R118+R139+R160+R183+R204+R228)/10</f>
        <v>524.261</v>
      </c>
      <c r="S230" s="41" t="n">
        <f aca="false">(S34+S57+S75+S98+S118+S139+S160+S183+S204+S228)/10</f>
        <v>9.358</v>
      </c>
      <c r="T230" s="26"/>
    </row>
    <row r="231" s="5" customFormat="true" ht="17.25" hidden="false" customHeight="true" outlineLevel="0" collapsed="false">
      <c r="B231" s="26"/>
      <c r="C231" s="26" t="s">
        <v>170</v>
      </c>
      <c r="D231" s="29"/>
      <c r="E231" s="29"/>
      <c r="F231" s="29"/>
      <c r="G231" s="37" t="n">
        <f aca="false">(G35+G58+G76+G99+G119+G140+G161+G184+G205+G229)/10</f>
        <v>1720.1</v>
      </c>
      <c r="H231" s="41" t="n">
        <f aca="false">(H35+H58+H76+H99+H119+H140+H161+H184+H205+H229)/10</f>
        <v>58.402</v>
      </c>
      <c r="I231" s="41" t="n">
        <f aca="false">(I35+I58+I76+I99+I119+I140+I161+I184+I205+I229)/10</f>
        <v>56.554</v>
      </c>
      <c r="J231" s="41" t="n">
        <f aca="false">(J35+J58+J76+J99+J119+J140+J161+J184+J205+J229)/10</f>
        <v>264.132</v>
      </c>
      <c r="K231" s="41" t="n">
        <f aca="false">(K35+K58+K76+K99+K119+K140+K161+K184+K205+K229)/10</f>
        <v>1739.748</v>
      </c>
      <c r="L231" s="41" t="n">
        <f aca="false">(L35+L58+L76+L99+L119+L140+L161+L184+L205+L229)/10</f>
        <v>1.2936</v>
      </c>
      <c r="M231" s="41" t="n">
        <f aca="false">(M35+M58+M76+M99+M119+M140+M161+M184+M205+M229)/10</f>
        <v>0.695</v>
      </c>
      <c r="N231" s="41" t="n">
        <f aca="false">(N35+N58+N76+N99+N119+N140+N161+N184+N205+N229)/10</f>
        <v>11.369</v>
      </c>
      <c r="O231" s="41" t="n">
        <f aca="false">(O35+O58+O76+O99+O119+O140+O161+O184+O205+O229)/10</f>
        <v>148.012</v>
      </c>
      <c r="P231" s="41" t="n">
        <f aca="false">(P35+P58+P76+P99+P119+P140+P161+P184+P205+P229)/10</f>
        <v>408.607</v>
      </c>
      <c r="Q231" s="41" t="n">
        <f aca="false">(Q35+Q58+Q76+Q99+Q119+Q140+Q161+Q184+Q205+Q229)/10</f>
        <v>266.835</v>
      </c>
      <c r="R231" s="41" t="n">
        <f aca="false">(R35+R58+R76+R99+R119+R140+R161+R184+R205+R229)/10</f>
        <v>842.063</v>
      </c>
      <c r="S231" s="41" t="n">
        <f aca="false">(S35+S58+S76+S99+S119+S140+S161+S184+S205+S229)/10</f>
        <v>14.187</v>
      </c>
      <c r="T231" s="29"/>
    </row>
    <row r="232" s="19" customFormat="true" ht="21.2" hidden="false" customHeight="true" outlineLevel="0" collapsed="false">
      <c r="B232" s="60"/>
      <c r="C232" s="60"/>
      <c r="D232" s="56"/>
      <c r="E232" s="56"/>
      <c r="F232" s="56"/>
      <c r="G232" s="6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60"/>
    </row>
    <row r="233" s="19" customFormat="true" ht="21.75" hidden="false" customHeight="true" outlineLevel="0" collapsed="false">
      <c r="B233" s="5"/>
      <c r="C233" s="62" t="s">
        <v>171</v>
      </c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</row>
    <row r="234" s="19" customFormat="true" ht="21.75" hidden="false" customHeight="true" outlineLevel="0" collapsed="false">
      <c r="B234" s="5"/>
      <c r="C234" s="62" t="s">
        <v>172</v>
      </c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</row>
    <row r="235" s="19" customFormat="true" ht="19.5" hidden="false" customHeight="true" outlineLevel="0" collapsed="false">
      <c r="B235" s="5"/>
      <c r="C235" s="62" t="s">
        <v>173</v>
      </c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</row>
    <row r="236" s="19" customFormat="true" ht="17.25" hidden="false" customHeight="true" outlineLevel="0" collapsed="false">
      <c r="B236" s="5"/>
      <c r="C236" s="62" t="s">
        <v>174</v>
      </c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</row>
    <row r="237" s="19" customFormat="true" ht="19.5" hidden="false" customHeight="true" outlineLevel="0" collapsed="false">
      <c r="B237" s="5"/>
      <c r="C237" s="62" t="s">
        <v>175</v>
      </c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</row>
    <row r="238" s="19" customFormat="true" ht="13.5" hidden="false" customHeight="true" outlineLevel="0" collapsed="false">
      <c r="B238" s="5"/>
      <c r="C238" s="5"/>
      <c r="G238" s="7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5"/>
    </row>
    <row r="239" s="19" customFormat="true" ht="13.5" hidden="false" customHeight="true" outlineLevel="0" collapsed="false">
      <c r="B239" s="5"/>
      <c r="C239" s="5"/>
      <c r="G239" s="7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5"/>
    </row>
    <row r="240" s="19" customFormat="true" ht="19.5" hidden="false" customHeight="false" outlineLevel="0" collapsed="false">
      <c r="B240" s="5"/>
      <c r="C240" s="63" t="s">
        <v>176</v>
      </c>
      <c r="D240" s="63"/>
      <c r="E240" s="63"/>
      <c r="F240" s="63"/>
      <c r="G240" s="63"/>
      <c r="H240" s="64"/>
      <c r="I240" s="64"/>
      <c r="J240" s="64"/>
      <c r="K240" s="65" t="s">
        <v>177</v>
      </c>
      <c r="L240" s="65"/>
      <c r="M240" s="65"/>
      <c r="N240" s="65"/>
      <c r="O240" s="65"/>
      <c r="P240" s="65"/>
      <c r="Q240" s="65"/>
      <c r="R240" s="65"/>
      <c r="S240" s="65"/>
      <c r="T240" s="65"/>
    </row>
    <row r="241" s="19" customFormat="true" ht="19.5" hidden="false" customHeight="false" outlineLevel="0" collapsed="false">
      <c r="B241" s="60"/>
      <c r="C241" s="60"/>
      <c r="D241" s="56"/>
      <c r="E241" s="56"/>
      <c r="F241" s="56"/>
      <c r="G241" s="6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60"/>
    </row>
    <row r="242" s="19" customFormat="true" ht="19.5" hidden="false" customHeight="false" outlineLevel="0" collapsed="false">
      <c r="B242" s="60"/>
      <c r="C242" s="60"/>
      <c r="D242" s="56"/>
      <c r="E242" s="56"/>
      <c r="F242" s="56"/>
      <c r="G242" s="6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60"/>
    </row>
    <row r="243" s="19" customFormat="true" ht="15" hidden="false" customHeight="true" outlineLevel="0" collapsed="false">
      <c r="B243" s="60"/>
      <c r="C243" s="60"/>
      <c r="D243" s="56"/>
      <c r="E243" s="56"/>
      <c r="F243" s="56"/>
      <c r="G243" s="6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60"/>
    </row>
    <row r="245" customFormat="false" ht="12.6" hidden="false" customHeight="true" outlineLevel="0" collapsed="false"/>
    <row r="246" customFormat="false" ht="12.6" hidden="false" customHeight="true" outlineLevel="0" collapsed="false"/>
  </sheetData>
  <mergeCells count="162">
    <mergeCell ref="C1:F1"/>
    <mergeCell ref="K1:T1"/>
    <mergeCell ref="B2:C2"/>
    <mergeCell ref="B3:C3"/>
    <mergeCell ref="Q3:T3"/>
    <mergeCell ref="Q4:T4"/>
    <mergeCell ref="Q5:T5"/>
    <mergeCell ref="B6:E6"/>
    <mergeCell ref="Q6:T6"/>
    <mergeCell ref="B7:C7"/>
    <mergeCell ref="Q7:T7"/>
    <mergeCell ref="B9:T9"/>
    <mergeCell ref="B10:T10"/>
    <mergeCell ref="B11:T11"/>
    <mergeCell ref="B12:T12"/>
    <mergeCell ref="B14:T14"/>
    <mergeCell ref="B16:B18"/>
    <mergeCell ref="C16:C18"/>
    <mergeCell ref="G16:G17"/>
    <mergeCell ref="H16:H18"/>
    <mergeCell ref="I16:I18"/>
    <mergeCell ref="J16:J18"/>
    <mergeCell ref="K16:K18"/>
    <mergeCell ref="L16:O17"/>
    <mergeCell ref="P16:S17"/>
    <mergeCell ref="T16:T18"/>
    <mergeCell ref="B19:T19"/>
    <mergeCell ref="B20:B25"/>
    <mergeCell ref="B26:B35"/>
    <mergeCell ref="B36:B38"/>
    <mergeCell ref="C36:C38"/>
    <mergeCell ref="G36:G37"/>
    <mergeCell ref="H36:H38"/>
    <mergeCell ref="I36:I38"/>
    <mergeCell ref="J36:J38"/>
    <mergeCell ref="K36:K38"/>
    <mergeCell ref="L36:O37"/>
    <mergeCell ref="P36:S37"/>
    <mergeCell ref="T36:T38"/>
    <mergeCell ref="B39:T39"/>
    <mergeCell ref="B40:B47"/>
    <mergeCell ref="B48:B58"/>
    <mergeCell ref="B59:T59"/>
    <mergeCell ref="B60:B62"/>
    <mergeCell ref="C60:C62"/>
    <mergeCell ref="G60:G61"/>
    <mergeCell ref="H60:H62"/>
    <mergeCell ref="I60:I62"/>
    <mergeCell ref="J60:J62"/>
    <mergeCell ref="K60:K62"/>
    <mergeCell ref="L60:O61"/>
    <mergeCell ref="P60:S61"/>
    <mergeCell ref="T60:T62"/>
    <mergeCell ref="B63:T63"/>
    <mergeCell ref="B64:B67"/>
    <mergeCell ref="B68:B76"/>
    <mergeCell ref="B77:T77"/>
    <mergeCell ref="B78:B80"/>
    <mergeCell ref="C78:C80"/>
    <mergeCell ref="G78:G79"/>
    <mergeCell ref="H78:H80"/>
    <mergeCell ref="I78:I80"/>
    <mergeCell ref="J78:J80"/>
    <mergeCell ref="K78:K80"/>
    <mergeCell ref="L78:O79"/>
    <mergeCell ref="P78:S79"/>
    <mergeCell ref="T78:T80"/>
    <mergeCell ref="B81:T81"/>
    <mergeCell ref="B82:B89"/>
    <mergeCell ref="B90:B99"/>
    <mergeCell ref="B100:T100"/>
    <mergeCell ref="B101:B103"/>
    <mergeCell ref="C101:C103"/>
    <mergeCell ref="G101:G102"/>
    <mergeCell ref="H101:H103"/>
    <mergeCell ref="I101:I103"/>
    <mergeCell ref="J101:J103"/>
    <mergeCell ref="K101:K103"/>
    <mergeCell ref="L101:O102"/>
    <mergeCell ref="P101:S102"/>
    <mergeCell ref="T101:T103"/>
    <mergeCell ref="B104:T104"/>
    <mergeCell ref="B105:B110"/>
    <mergeCell ref="B111:B119"/>
    <mergeCell ref="B120:T120"/>
    <mergeCell ref="B121:B123"/>
    <mergeCell ref="C121:C123"/>
    <mergeCell ref="G121:G122"/>
    <mergeCell ref="H121:H123"/>
    <mergeCell ref="I121:I123"/>
    <mergeCell ref="J121:J123"/>
    <mergeCell ref="K121:K123"/>
    <mergeCell ref="L121:O122"/>
    <mergeCell ref="P121:S122"/>
    <mergeCell ref="T121:T123"/>
    <mergeCell ref="B124:T124"/>
    <mergeCell ref="B125:B130"/>
    <mergeCell ref="B131:B140"/>
    <mergeCell ref="B141:T141"/>
    <mergeCell ref="B142:B144"/>
    <mergeCell ref="C142:C144"/>
    <mergeCell ref="G142:G143"/>
    <mergeCell ref="H142:H144"/>
    <mergeCell ref="I142:I144"/>
    <mergeCell ref="J142:J144"/>
    <mergeCell ref="K142:K144"/>
    <mergeCell ref="L142:O143"/>
    <mergeCell ref="P142:S143"/>
    <mergeCell ref="T142:T144"/>
    <mergeCell ref="B145:T145"/>
    <mergeCell ref="B146:B151"/>
    <mergeCell ref="B152:B161"/>
    <mergeCell ref="B162:T162"/>
    <mergeCell ref="B163:B165"/>
    <mergeCell ref="C163:C165"/>
    <mergeCell ref="G163:G164"/>
    <mergeCell ref="H163:H165"/>
    <mergeCell ref="I163:I165"/>
    <mergeCell ref="J163:J165"/>
    <mergeCell ref="K163:K165"/>
    <mergeCell ref="L163:O164"/>
    <mergeCell ref="P163:S164"/>
    <mergeCell ref="T163:T165"/>
    <mergeCell ref="B166:T166"/>
    <mergeCell ref="B167:B174"/>
    <mergeCell ref="B175:B184"/>
    <mergeCell ref="B185:T185"/>
    <mergeCell ref="B186:B188"/>
    <mergeCell ref="C186:C188"/>
    <mergeCell ref="G186:G187"/>
    <mergeCell ref="H186:H188"/>
    <mergeCell ref="I186:I188"/>
    <mergeCell ref="J186:J188"/>
    <mergeCell ref="K186:K188"/>
    <mergeCell ref="L186:O187"/>
    <mergeCell ref="P186:S187"/>
    <mergeCell ref="T186:T188"/>
    <mergeCell ref="B189:T189"/>
    <mergeCell ref="B190:T190"/>
    <mergeCell ref="B191:B196"/>
    <mergeCell ref="B197:B205"/>
    <mergeCell ref="B206:T206"/>
    <mergeCell ref="B207:B209"/>
    <mergeCell ref="C207:C209"/>
    <mergeCell ref="G207:G208"/>
    <mergeCell ref="H207:H209"/>
    <mergeCell ref="I207:I209"/>
    <mergeCell ref="J207:J209"/>
    <mergeCell ref="K207:K209"/>
    <mergeCell ref="L207:O208"/>
    <mergeCell ref="P207:S208"/>
    <mergeCell ref="T207:T209"/>
    <mergeCell ref="B210:T210"/>
    <mergeCell ref="B211:B218"/>
    <mergeCell ref="B220:B231"/>
    <mergeCell ref="C233:T233"/>
    <mergeCell ref="C234:T234"/>
    <mergeCell ref="C235:T235"/>
    <mergeCell ref="C236:T236"/>
    <mergeCell ref="C237:T237"/>
    <mergeCell ref="C240:G240"/>
    <mergeCell ref="K240:T240"/>
  </mergeCells>
  <printOptions headings="false" gridLines="false" gridLinesSet="true" horizontalCentered="false" verticalCentered="false"/>
  <pageMargins left="0.0395833333333333" right="0.0395833333333333" top="0.196527777777778" bottom="0.0395833333333333" header="0.511811023622047" footer="0.511811023622047"/>
  <pageSetup paperSize="9" scale="100" fitToWidth="1" fitToHeight="12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rowBreaks count="12" manualBreakCount="12">
    <brk id="35" man="true" max="16383" min="0"/>
    <brk id="58" man="true" max="16383" min="0"/>
    <brk id="77" man="true" max="16383" min="0"/>
    <brk id="99" man="true" max="16383" min="0"/>
    <brk id="120" man="true" max="16383" min="0"/>
    <brk id="140" man="true" max="16383" min="0"/>
    <brk id="141" man="true" max="16383" min="0"/>
    <brk id="162" man="true" max="16383" min="0"/>
    <brk id="184" man="true" max="16383" min="0"/>
    <brk id="185" man="true" max="16383" min="0"/>
    <brk id="205" man="true" max="16383" min="0"/>
    <brk id="206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3942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2021-10-25T10:35:13Z</dcterms:created>
  <dc:creator>Елена Викторовна Михайлова</dc:creator>
  <dc:description/>
  <dc:language>ru-RU</dc:language>
  <cp:lastModifiedBy/>
  <cp:lastPrinted>2023-12-12T12:55:32Z</cp:lastPrinted>
  <dcterms:modified xsi:type="dcterms:W3CDTF">2024-08-20T09:47:50Z</dcterms:modified>
  <cp:revision>247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