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ню апрель 2024" sheetId="1" state="visible" r:id="rId2"/>
  </sheets>
  <definedNames>
    <definedName function="false" hidden="false" localSheetId="0" name="_xlnm.Print_Area" vbProcedure="false">'Меню апрель 2024'!$A$1:$U$234</definedName>
    <definedName function="false" hidden="false" localSheetId="0" name="Print_Area_0" vbProcedure="false">'Меню апрель 2024'!$A$1:$T$234</definedName>
    <definedName function="false" hidden="false" localSheetId="0" name="_xlnm._FilterDatabase" vbProcedure="false">'Меню апрель 2024'!$L$202:$S$204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<sst xmlns="http://schemas.openxmlformats.org/spreadsheetml/2006/main" count="536" uniqueCount="184">
  <si>
    <t xml:space="preserve">Согласовано:</t>
  </si>
  <si>
    <t xml:space="preserve">Утверждаю:</t>
  </si>
  <si>
    <t xml:space="preserve">Директор МБОУ СОШ № </t>
  </si>
  <si>
    <t xml:space="preserve">Организатор питания</t>
  </si>
  <si>
    <t xml:space="preserve">___________________/_______________/</t>
  </si>
  <si>
    <t xml:space="preserve">"_____"_______________________2024г</t>
  </si>
  <si>
    <t xml:space="preserve">"_____"_______________________2024г.</t>
  </si>
  <si>
    <t xml:space="preserve">                    ДВУХНЕДЕЛЬНОЕ МЕНЮ</t>
  </si>
  <si>
    <t xml:space="preserve">                           на зимне-весенний период 2024/2025 учебного года</t>
  </si>
  <si>
    <t xml:space="preserve">                                          для обучающихся общеобразовательных организаций детей — инвалидов, детей из малоимущих семей и детей с ограниченными возможностями здоровья Георгиевского муниципального округа Ставропольского края в возрасте от 12 до 18 лет</t>
  </si>
  <si>
    <t xml:space="preserve">                     в возрасте от 12  до 18 лет </t>
  </si>
  <si>
    <t xml:space="preserve">                   ЗАВТРАК И ОБЕД</t>
  </si>
  <si>
    <t xml:space="preserve">Прием пищи</t>
  </si>
  <si>
    <t xml:space="preserve">Наименование блюд</t>
  </si>
  <si>
    <t xml:space="preserve">Выход</t>
  </si>
  <si>
    <t xml:space="preserve">Б.</t>
  </si>
  <si>
    <t xml:space="preserve">Ж.</t>
  </si>
  <si>
    <t xml:space="preserve">У.</t>
  </si>
  <si>
    <t xml:space="preserve">к-во Ккал</t>
  </si>
  <si>
    <t xml:space="preserve">Витамины, мг</t>
  </si>
  <si>
    <t xml:space="preserve">Минералы, мг</t>
  </si>
  <si>
    <t xml:space="preserve">№ рецептуры</t>
  </si>
  <si>
    <t xml:space="preserve">12-18 лет</t>
  </si>
  <si>
    <t xml:space="preserve">В1</t>
  </si>
  <si>
    <t xml:space="preserve">В2</t>
  </si>
  <si>
    <t xml:space="preserve">РР</t>
  </si>
  <si>
    <t xml:space="preserve">С</t>
  </si>
  <si>
    <t xml:space="preserve">Са</t>
  </si>
  <si>
    <t xml:space="preserve">Мg</t>
  </si>
  <si>
    <t xml:space="preserve">Р</t>
  </si>
  <si>
    <t xml:space="preserve">Fе</t>
  </si>
  <si>
    <t xml:space="preserve"> 1 ДЕНЬ </t>
  </si>
  <si>
    <t xml:space="preserve">ЗАВТРАК</t>
  </si>
  <si>
    <t xml:space="preserve">Суп молочный с крупой рисовой</t>
  </si>
  <si>
    <t xml:space="preserve">200/5</t>
  </si>
  <si>
    <t xml:space="preserve"> Могильный М.П.2005-№121</t>
  </si>
  <si>
    <t xml:space="preserve">Сыр «Российский» 50% жирности</t>
  </si>
  <si>
    <t xml:space="preserve"> Могильный М.П.2005-№15</t>
  </si>
  <si>
    <t xml:space="preserve">Хлеб пшеничный </t>
  </si>
  <si>
    <t xml:space="preserve">Перевалов А.Я. 2012-122</t>
  </si>
  <si>
    <t xml:space="preserve">Чай с лимоном</t>
  </si>
  <si>
    <t xml:space="preserve">200/15/7</t>
  </si>
  <si>
    <t xml:space="preserve">Дели принт 2005-377</t>
  </si>
  <si>
    <t xml:space="preserve">Хлеб ржано-пшеничный</t>
  </si>
  <si>
    <t xml:space="preserve">Перевалов А.Я. 2012-124</t>
  </si>
  <si>
    <t xml:space="preserve">Итого</t>
  </si>
  <si>
    <t xml:space="preserve">ОБЕД</t>
  </si>
  <si>
    <t xml:space="preserve">Суп картофельный с бобовыми (горохом)</t>
  </si>
  <si>
    <t xml:space="preserve"> Могильный М.П.2005-№102</t>
  </si>
  <si>
    <t xml:space="preserve">Котлеты рыбные любительские</t>
  </si>
  <si>
    <t xml:space="preserve">100/5</t>
  </si>
  <si>
    <t xml:space="preserve">Перевалов А.Я. 2021-308</t>
  </si>
  <si>
    <t xml:space="preserve">Каша рассыпчатая гречневая</t>
  </si>
  <si>
    <t xml:space="preserve">180/5</t>
  </si>
  <si>
    <t xml:space="preserve"> Могильный М.П.2005-№302</t>
  </si>
  <si>
    <t xml:space="preserve">Компот из свежих плодов</t>
  </si>
  <si>
    <t xml:space="preserve"> Могильный М.П.2005-№342</t>
  </si>
  <si>
    <t xml:space="preserve">Перевалов А.Я. 2012-№122</t>
  </si>
  <si>
    <t xml:space="preserve">Перевалов А.Я. 2012-№124</t>
  </si>
  <si>
    <t xml:space="preserve">Итого день</t>
  </si>
  <si>
    <t xml:space="preserve">2 ДЕНЬ </t>
  </si>
  <si>
    <t xml:space="preserve">Кнели из кур, бройлер-цыплят с рисом</t>
  </si>
  <si>
    <t xml:space="preserve"> Могильный М.П.2005-№301</t>
  </si>
  <si>
    <t xml:space="preserve">Макаронные изделия отварные с маслом</t>
  </si>
  <si>
    <t xml:space="preserve"> Могильный М.П.2005-№203</t>
  </si>
  <si>
    <t xml:space="preserve">Компот из смеси сухофруктов</t>
  </si>
  <si>
    <t xml:space="preserve"> Могильный М.П.2005-№349</t>
  </si>
  <si>
    <t xml:space="preserve">Суп картофельный с крупой пшеничной</t>
  </si>
  <si>
    <t xml:space="preserve"> Могильный М.П.2005-№101</t>
  </si>
  <si>
    <t xml:space="preserve">Тефтели 2-ой вариант </t>
  </si>
  <si>
    <t xml:space="preserve"> Могильный М.П.2005-№279</t>
  </si>
  <si>
    <t xml:space="preserve">Соус сметанный с томатом</t>
  </si>
  <si>
    <t xml:space="preserve"> Могильный М.П.2005-№331</t>
  </si>
  <si>
    <t xml:space="preserve">Картофель отварной</t>
  </si>
  <si>
    <t xml:space="preserve"> Могильный М.П.2005-№310</t>
  </si>
  <si>
    <t xml:space="preserve">Чай с сахаром</t>
  </si>
  <si>
    <t xml:space="preserve">200/15</t>
  </si>
  <si>
    <t xml:space="preserve"> Могильный М.П.2005-№376</t>
  </si>
  <si>
    <t xml:space="preserve"> 3 ДЕНЬ </t>
  </si>
  <si>
    <t xml:space="preserve">Запеканка из творога со сгущенным молоком</t>
  </si>
  <si>
    <t xml:space="preserve">200/20</t>
  </si>
  <si>
    <t xml:space="preserve"> Могильный М.П.2005-№-223</t>
  </si>
  <si>
    <t xml:space="preserve">Какао с молоком</t>
  </si>
  <si>
    <t xml:space="preserve"> Могильный М.П.2005-№382</t>
  </si>
  <si>
    <t xml:space="preserve">Фрукты (яблоко, апельсин или банан)</t>
  </si>
  <si>
    <t xml:space="preserve">1/150</t>
  </si>
  <si>
    <t xml:space="preserve"> Могильный М.П.2005-№338</t>
  </si>
  <si>
    <t xml:space="preserve">Борщ с капустой и картофелем</t>
  </si>
  <si>
    <t xml:space="preserve">250/5</t>
  </si>
  <si>
    <t xml:space="preserve"> Могильный М.П.2005-№82</t>
  </si>
  <si>
    <t xml:space="preserve">Котлета рубленная из бройлер-цыплят</t>
  </si>
  <si>
    <t xml:space="preserve"> Могильный М.П.2005-№295</t>
  </si>
  <si>
    <t xml:space="preserve">Пюре из бобовых с маслом</t>
  </si>
  <si>
    <t xml:space="preserve"> Могильный М.П.2005-№199</t>
  </si>
  <si>
    <t xml:space="preserve">Компот из лимонов</t>
  </si>
  <si>
    <t xml:space="preserve">Здобнов А.И. — №864</t>
  </si>
  <si>
    <t xml:space="preserve"> 4 ДЕНЬ </t>
  </si>
  <si>
    <t xml:space="preserve">Рыба, тушенная в томате с овощами</t>
  </si>
  <si>
    <t xml:space="preserve">100/50</t>
  </si>
  <si>
    <t xml:space="preserve"> Могильный М.П.2005-№229</t>
  </si>
  <si>
    <t xml:space="preserve">Пюре картофельное</t>
  </si>
  <si>
    <t xml:space="preserve"> Могильный М.П.2005-№312</t>
  </si>
  <si>
    <t xml:space="preserve">Могильный М.П.2005-№-342</t>
  </si>
  <si>
    <t xml:space="preserve">Суп картофельный с макаронными изделиями</t>
  </si>
  <si>
    <t xml:space="preserve"> Могильный М.П.2005-№103</t>
  </si>
  <si>
    <t xml:space="preserve">Птица, тушенная в соусе сметанном 15% жирности</t>
  </si>
  <si>
    <t xml:space="preserve"> Могильный М.П.2005-№290/330</t>
  </si>
  <si>
    <t xml:space="preserve">Каша рассыпчатая пшеничная</t>
  </si>
  <si>
    <t xml:space="preserve"> Могильный М.П.2005-№-302</t>
  </si>
  <si>
    <t xml:space="preserve"> Могильный М.П.2005-№377</t>
  </si>
  <si>
    <t xml:space="preserve"> </t>
  </si>
  <si>
    <t xml:space="preserve"> 5 ДЕНЬ </t>
  </si>
  <si>
    <t xml:space="preserve">Каша жидкая молочная из гречневой крупы</t>
  </si>
  <si>
    <t xml:space="preserve"> Могильный М.П.2005-№183</t>
  </si>
  <si>
    <t xml:space="preserve"> Могильный М.П.2005-№-376</t>
  </si>
  <si>
    <t xml:space="preserve">Йогурт 2,5% жирности</t>
  </si>
  <si>
    <t xml:space="preserve">1/125</t>
  </si>
  <si>
    <t xml:space="preserve">пром.</t>
  </si>
  <si>
    <t xml:space="preserve">Суп картофельный с бобовыми (фасоль)</t>
  </si>
  <si>
    <t xml:space="preserve"> Могильный М.П.2005-№-102</t>
  </si>
  <si>
    <t xml:space="preserve">Кисель из яблок</t>
  </si>
  <si>
    <t xml:space="preserve"> Могильный М.П.2005-№352</t>
  </si>
  <si>
    <t xml:space="preserve">6 ДЕНЬ </t>
  </si>
  <si>
    <t xml:space="preserve">1/100</t>
  </si>
  <si>
    <t xml:space="preserve">Плов из птицы</t>
  </si>
  <si>
    <t xml:space="preserve">100/180</t>
  </si>
  <si>
    <t xml:space="preserve"> Могильный М.П.2005-№-291</t>
  </si>
  <si>
    <t xml:space="preserve">Рассольник Ленинградский (крупа перловая)</t>
  </si>
  <si>
    <t xml:space="preserve"> Могильный М.П.2005-№-96</t>
  </si>
  <si>
    <t xml:space="preserve">Биточки рубленные из птицы</t>
  </si>
  <si>
    <t xml:space="preserve"> Могильный М.П  2012-№306</t>
  </si>
  <si>
    <t xml:space="preserve">Капуста тушеная</t>
  </si>
  <si>
    <t xml:space="preserve">Могильный М.П.2005-№321</t>
  </si>
  <si>
    <t xml:space="preserve">Могильный М.П.2005-№376</t>
  </si>
  <si>
    <t xml:space="preserve">7 ДЕНЬ </t>
  </si>
  <si>
    <t xml:space="preserve">Каша жидкая молочная из манной крупы</t>
  </si>
  <si>
    <t xml:space="preserve">Могильный М.П.2005-№181</t>
  </si>
  <si>
    <t xml:space="preserve">Могильный М.П.2005-№15</t>
  </si>
  <si>
    <t xml:space="preserve">Кофейный напиток с молоком</t>
  </si>
  <si>
    <t xml:space="preserve">Могильный М.П.2005-№379</t>
  </si>
  <si>
    <t xml:space="preserve">Суп картофельный с крупой рисовой</t>
  </si>
  <si>
    <t xml:space="preserve">Могильный М.П.2005-№101</t>
  </si>
  <si>
    <t xml:space="preserve">Голубцы ленивые</t>
  </si>
  <si>
    <t xml:space="preserve">100</t>
  </si>
  <si>
    <t xml:space="preserve">Могильный М.П. 2012-№298</t>
  </si>
  <si>
    <t xml:space="preserve">Соус сметанный с томатом </t>
  </si>
  <si>
    <t xml:space="preserve">Могильный М.П. 2012-№331</t>
  </si>
  <si>
    <t xml:space="preserve">Могильный М.П.2005-№302</t>
  </si>
  <si>
    <t xml:space="preserve">Могильный М.П.2005-№349</t>
  </si>
  <si>
    <t xml:space="preserve">8 ДЕНЬ </t>
  </si>
  <si>
    <t xml:space="preserve">Соус сметанный 15% жирности</t>
  </si>
  <si>
    <t xml:space="preserve">Могильный М.П 2012-№330</t>
  </si>
  <si>
    <t xml:space="preserve">Могильный М.П.2005-№203</t>
  </si>
  <si>
    <t xml:space="preserve">Здобнов А.И. — 864</t>
  </si>
  <si>
    <t xml:space="preserve">Щи из свежей капусты с картофелем</t>
  </si>
  <si>
    <t xml:space="preserve">9 ДЕНЬ </t>
  </si>
  <si>
    <t xml:space="preserve">Яйцо варёное</t>
  </si>
  <si>
    <t xml:space="preserve">1/40</t>
  </si>
  <si>
    <t xml:space="preserve">Могильный М.П. 2005-209</t>
  </si>
  <si>
    <t xml:space="preserve">Икра свекольная</t>
  </si>
  <si>
    <t xml:space="preserve">Могильный М.П. 2005-75</t>
  </si>
  <si>
    <t xml:space="preserve">Дели принт 2005-338</t>
  </si>
  <si>
    <t xml:space="preserve">Суп-лапша домашняя</t>
  </si>
  <si>
    <t xml:space="preserve">Здобнов А.И.-218 №1066</t>
  </si>
  <si>
    <t xml:space="preserve">Птица отварная</t>
  </si>
  <si>
    <t xml:space="preserve">Могильный М.П.2005-№288</t>
  </si>
  <si>
    <t xml:space="preserve">Могильный М.П.2005-№199</t>
  </si>
  <si>
    <t xml:space="preserve">Могильный М.П.2005-№342</t>
  </si>
  <si>
    <t xml:space="preserve">10 ДЕНЬ </t>
  </si>
  <si>
    <t xml:space="preserve">Могильный М.П.2005-№295</t>
  </si>
  <si>
    <t xml:space="preserve">Среднее значение за 10 дней завтрак</t>
  </si>
  <si>
    <t xml:space="preserve">Суп картофельный с  клецками</t>
  </si>
  <si>
    <t xml:space="preserve">Могильный М.П.2005-№108/109</t>
  </si>
  <si>
    <t xml:space="preserve">Могильный М.П.2005-№-229</t>
  </si>
  <si>
    <t xml:space="preserve">Могильный М.П.2005-№312</t>
  </si>
  <si>
    <t xml:space="preserve">Среднее значение за 10 дней обед</t>
  </si>
  <si>
    <t xml:space="preserve">Среднее значение за 10 дней</t>
  </si>
  <si>
    <t xml:space="preserve">Сборник рецепту блюд и кулинарных изделий для питания школьников Дели принт Москва 2005 г. М.П.Могильный</t>
  </si>
  <si>
    <t xml:space="preserve">Сборник рецепту блюд и кулинарных изделий для питания детей Дели принт Москва 2012 г. М.П.Могильный</t>
  </si>
  <si>
    <t xml:space="preserve">Сборник рецептур блюд и кулинарных изделий для ДОО и дет. оздоровительных учреждений Пермь 2012 г. А.Я.Перевалов</t>
  </si>
  <si>
    <t xml:space="preserve">Сборник рецептур блюд и кулинарных изделий. Москва "Лада" 2005 г. А.И.Здобнов</t>
  </si>
  <si>
    <t xml:space="preserve">Соотношение белков,жиров,углеводов 1:1:4</t>
  </si>
  <si>
    <t xml:space="preserve">Ведущий инженер-технолог МКУ "Ресурсный центр" </t>
  </si>
  <si>
    <t xml:space="preserve">И.Ю.Паршина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</si>
</sst>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0"/>
    <numFmt numFmtId="167" formatCode="0.00"/>
    <numFmt numFmtId="168" formatCode="@"/>
  </numFmts>
  <fonts count="15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color rgb="FF000000"/>
      <name val="Arial"/>
      <family val="2"/>
      <charset val="204"/>
    </font>
    <font>
      <b val="true"/>
      <i val="true"/>
      <u val="single"/>
      <sz val="11"/>
      <color rgb="FF000000"/>
      <name val="Arial"/>
      <family val="2"/>
      <charset val="204"/>
    </font>
    <font>
      <b val="true"/>
      <i val="true"/>
      <sz val="14"/>
      <color rgb="FFFF0000"/>
      <name val="Times New Roman"/>
      <family val="1"/>
      <charset val="1"/>
    </font>
    <font>
      <i val="true"/>
      <sz val="14"/>
      <color rgb="FFFF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i val="true"/>
      <sz val="14"/>
      <color rgb="FF000000"/>
      <name val="Times New Roman"/>
      <family val="1"/>
      <charset val="1"/>
    </font>
    <font>
      <i val="true"/>
      <sz val="14"/>
      <name val="Times New Roman"/>
      <family val="1"/>
      <charset val="1"/>
    </font>
    <font>
      <i val="true"/>
      <sz val="14"/>
      <color rgb="FFC9211E"/>
      <name val="Times New Roman"/>
      <family val="1"/>
      <charset val="1"/>
    </font>
    <font>
      <i val="true"/>
      <sz val="14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2" xfId="22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O240"/>
  <sheetViews>
    <sheetView showFormulas="false" showGridLines="true" showRowColHeaders="true" showZeros="true" rightToLeft="false" tabSelected="true" showOutlineSymbols="true" defaultGridColor="true" view="pageBreakPreview" topLeftCell="A109" colorId="64" zoomScale="65" zoomScaleNormal="65" zoomScalePageLayoutView="65" workbookViewId="0">
      <selection pane="topLeft" activeCell="I112" activeCellId="0" sqref="I112"/>
    </sheetView>
  </sheetViews>
  <sheetFormatPr defaultColWidth="10.25" defaultRowHeight="19.5" zeroHeight="false" outlineLevelRow="0" outlineLevelCol="0"/>
  <cols>
    <col collapsed="false" customWidth="true" hidden="false" outlineLevel="0" max="1" min="1" style="0" width="4.13"/>
    <col collapsed="false" customWidth="true" hidden="false" outlineLevel="0" max="2" min="2" style="1" width="15.38"/>
    <col collapsed="false" customWidth="true" hidden="false" outlineLevel="0" max="3" min="3" style="1" width="49.75"/>
    <col collapsed="false" customWidth="true" hidden="true" outlineLevel="0" max="6" min="4" style="2" width="4.75"/>
    <col collapsed="false" customWidth="true" hidden="false" outlineLevel="0" max="7" min="7" style="3" width="14.62"/>
    <col collapsed="false" customWidth="true" hidden="false" outlineLevel="0" max="8" min="8" style="4" width="13.75"/>
    <col collapsed="false" customWidth="true" hidden="false" outlineLevel="0" max="9" min="9" style="4" width="11.87"/>
    <col collapsed="false" customWidth="true" hidden="false" outlineLevel="0" max="10" min="10" style="4" width="9.75"/>
    <col collapsed="false" customWidth="true" hidden="false" outlineLevel="0" max="11" min="11" style="4" width="12.63"/>
    <col collapsed="false" customWidth="true" hidden="false" outlineLevel="0" max="16" min="12" style="4" width="9.12"/>
    <col collapsed="false" customWidth="true" hidden="false" outlineLevel="0" max="17" min="17" style="4" width="9.75"/>
    <col collapsed="false" customWidth="true" hidden="false" outlineLevel="0" max="18" min="18" style="4" width="9.26"/>
    <col collapsed="false" customWidth="true" hidden="false" outlineLevel="0" max="19" min="19" style="4" width="9.5"/>
    <col collapsed="false" customWidth="true" hidden="false" outlineLevel="0" max="20" min="20" style="1" width="29.13"/>
    <col collapsed="false" customWidth="true" hidden="false" outlineLevel="0" max="21" min="21" style="0" width="4.63"/>
  </cols>
  <sheetData>
    <row r="1" s="5" customFormat="true" ht="13.5" hidden="false" customHeight="true" outlineLevel="0" collapsed="false">
      <c r="C1" s="6"/>
      <c r="D1" s="6"/>
      <c r="E1" s="6"/>
      <c r="F1" s="6"/>
      <c r="G1" s="7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="5" customFormat="true" ht="19.5" hidden="false" customHeight="false" outlineLevel="0" collapsed="false">
      <c r="B2" s="10" t="s">
        <v>0</v>
      </c>
      <c r="C2" s="10"/>
      <c r="G2" s="7"/>
      <c r="H2" s="8"/>
      <c r="I2" s="8"/>
      <c r="J2" s="8"/>
      <c r="K2" s="8"/>
      <c r="L2" s="11"/>
      <c r="M2" s="11"/>
      <c r="N2" s="11"/>
      <c r="O2" s="11"/>
      <c r="P2" s="11"/>
      <c r="Q2" s="12" t="s">
        <v>1</v>
      </c>
      <c r="R2" s="12"/>
      <c r="S2" s="12"/>
      <c r="T2" s="13"/>
    </row>
    <row r="3" s="5" customFormat="true" ht="19.5" hidden="false" customHeight="false" outlineLevel="0" collapsed="false">
      <c r="B3" s="10" t="s">
        <v>2</v>
      </c>
      <c r="C3" s="10"/>
      <c r="G3" s="7"/>
      <c r="H3" s="8"/>
      <c r="I3" s="8"/>
      <c r="J3" s="8"/>
      <c r="K3" s="8"/>
      <c r="L3" s="11"/>
      <c r="M3" s="11"/>
      <c r="N3" s="11"/>
      <c r="O3" s="11"/>
      <c r="P3" s="11"/>
      <c r="Q3" s="14" t="s">
        <v>3</v>
      </c>
      <c r="R3" s="14"/>
      <c r="S3" s="14"/>
      <c r="T3" s="14"/>
    </row>
    <row r="4" s="5" customFormat="true" ht="19.5" hidden="false" customHeight="false" outlineLevel="0" collapsed="false">
      <c r="B4" s="15"/>
      <c r="C4" s="15"/>
      <c r="G4" s="7"/>
      <c r="H4" s="8"/>
      <c r="I4" s="8"/>
      <c r="J4" s="8"/>
      <c r="K4" s="8"/>
      <c r="L4" s="11"/>
      <c r="M4" s="11"/>
      <c r="N4" s="11"/>
      <c r="O4" s="11"/>
      <c r="P4" s="11"/>
      <c r="Q4" s="14"/>
      <c r="R4" s="14"/>
      <c r="S4" s="14"/>
      <c r="T4" s="14"/>
    </row>
    <row r="5" s="5" customFormat="true" ht="19.5" hidden="false" customHeight="false" outlineLevel="0" collapsed="false">
      <c r="B5" s="15"/>
      <c r="C5" s="15"/>
      <c r="G5" s="7"/>
      <c r="H5" s="8"/>
      <c r="I5" s="8"/>
      <c r="J5" s="8"/>
      <c r="K5" s="8"/>
      <c r="L5" s="11"/>
      <c r="M5" s="11"/>
      <c r="N5" s="11"/>
      <c r="O5" s="11"/>
      <c r="P5" s="11"/>
      <c r="Q5" s="16"/>
      <c r="R5" s="16"/>
      <c r="S5" s="16"/>
      <c r="T5" s="16"/>
    </row>
    <row r="6" s="5" customFormat="true" ht="19.5" hidden="false" customHeight="false" outlineLevel="0" collapsed="false">
      <c r="B6" s="14" t="s">
        <v>4</v>
      </c>
      <c r="C6" s="14"/>
      <c r="D6" s="14"/>
      <c r="E6" s="14"/>
      <c r="G6" s="7"/>
      <c r="H6" s="8"/>
      <c r="I6" s="8"/>
      <c r="J6" s="8"/>
      <c r="K6" s="8"/>
      <c r="L6" s="11"/>
      <c r="M6" s="11"/>
      <c r="N6" s="11"/>
      <c r="O6" s="11"/>
      <c r="P6" s="11"/>
      <c r="Q6" s="14" t="s">
        <v>4</v>
      </c>
      <c r="R6" s="14"/>
      <c r="S6" s="14"/>
      <c r="T6" s="14"/>
    </row>
    <row r="7" s="5" customFormat="true" ht="19.5" hidden="false" customHeight="false" outlineLevel="0" collapsed="false">
      <c r="B7" s="17" t="s">
        <v>5</v>
      </c>
      <c r="C7" s="17"/>
      <c r="G7" s="7"/>
      <c r="H7" s="18"/>
      <c r="I7" s="8"/>
      <c r="J7" s="8"/>
      <c r="K7" s="8"/>
      <c r="L7" s="18"/>
      <c r="M7" s="18"/>
      <c r="N7" s="18"/>
      <c r="O7" s="18"/>
      <c r="P7" s="18"/>
      <c r="Q7" s="17" t="s">
        <v>6</v>
      </c>
      <c r="R7" s="17"/>
      <c r="S7" s="17"/>
      <c r="T7" s="17"/>
    </row>
    <row r="8" s="19" customFormat="true" ht="19.5" hidden="true" customHeight="false" outlineLevel="0" collapsed="false">
      <c r="B8" s="20"/>
      <c r="C8" s="5"/>
      <c r="G8" s="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</row>
    <row r="9" s="5" customFormat="true" ht="19.5" hidden="false" customHeight="false" outlineLevel="0" collapsed="false"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="5" customFormat="true" ht="17.45" hidden="false" customHeight="true" outlineLevel="0" collapsed="false">
      <c r="B10" s="22" t="s">
        <v>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="5" customFormat="true" ht="12.6" hidden="false" customHeight="true" outlineLevel="0" collapsed="false">
      <c r="B11" s="23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="5" customFormat="true" ht="15.75" hidden="false" customHeight="true" outlineLevel="0" collapsed="false">
      <c r="B12" s="23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="5" customFormat="true" ht="16.5" hidden="false" customHeight="true" outlineLevel="0" collapsed="false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="5" customFormat="true" ht="16.5" hidden="false" customHeight="true" outlineLevel="0" collapsed="false">
      <c r="B14" s="22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="19" customFormat="true" ht="13.15" hidden="false" customHeight="true" outlineLevel="0" collapsed="false">
      <c r="B15" s="5"/>
      <c r="C15" s="5"/>
      <c r="D15" s="24"/>
      <c r="E15" s="24"/>
      <c r="F15" s="24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5"/>
    </row>
    <row r="16" s="5" customFormat="true" ht="18.4" hidden="false" customHeight="true" outlineLevel="0" collapsed="false">
      <c r="B16" s="27" t="s">
        <v>12</v>
      </c>
      <c r="C16" s="27" t="s">
        <v>13</v>
      </c>
      <c r="D16" s="27"/>
      <c r="E16" s="27"/>
      <c r="F16" s="27"/>
      <c r="G16" s="27" t="s">
        <v>14</v>
      </c>
      <c r="H16" s="28" t="s">
        <v>15</v>
      </c>
      <c r="I16" s="28" t="s">
        <v>16</v>
      </c>
      <c r="J16" s="28" t="s">
        <v>17</v>
      </c>
      <c r="K16" s="28" t="s">
        <v>18</v>
      </c>
      <c r="L16" s="28" t="s">
        <v>19</v>
      </c>
      <c r="M16" s="28"/>
      <c r="N16" s="28"/>
      <c r="O16" s="28"/>
      <c r="P16" s="28" t="s">
        <v>20</v>
      </c>
      <c r="Q16" s="28"/>
      <c r="R16" s="28"/>
      <c r="S16" s="28"/>
      <c r="T16" s="27" t="s">
        <v>21</v>
      </c>
    </row>
    <row r="17" s="5" customFormat="true" ht="14.85" hidden="false" customHeight="true" outlineLevel="0" collapsed="false">
      <c r="B17" s="27"/>
      <c r="C17" s="27"/>
      <c r="D17" s="29"/>
      <c r="E17" s="29"/>
      <c r="F17" s="29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7"/>
    </row>
    <row r="18" s="5" customFormat="true" ht="22.9" hidden="false" customHeight="true" outlineLevel="0" collapsed="false">
      <c r="B18" s="27"/>
      <c r="C18" s="27"/>
      <c r="D18" s="29"/>
      <c r="E18" s="29"/>
      <c r="F18" s="29"/>
      <c r="G18" s="29" t="s">
        <v>22</v>
      </c>
      <c r="H18" s="28"/>
      <c r="I18" s="28"/>
      <c r="J18" s="28"/>
      <c r="K18" s="28"/>
      <c r="L18" s="28" t="s">
        <v>23</v>
      </c>
      <c r="M18" s="28" t="s">
        <v>24</v>
      </c>
      <c r="N18" s="28" t="s">
        <v>25</v>
      </c>
      <c r="O18" s="28" t="s">
        <v>26</v>
      </c>
      <c r="P18" s="28" t="s">
        <v>27</v>
      </c>
      <c r="Q18" s="28" t="s">
        <v>28</v>
      </c>
      <c r="R18" s="28" t="s">
        <v>29</v>
      </c>
      <c r="S18" s="28" t="s">
        <v>30</v>
      </c>
      <c r="T18" s="27"/>
    </row>
    <row r="19" s="19" customFormat="true" ht="19.5" hidden="false" customHeight="false" outlineLevel="0" collapsed="false">
      <c r="B19" s="30" t="s">
        <v>31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="31" customFormat="true" ht="17.35" hidden="false" customHeight="false" outlineLevel="0" collapsed="false">
      <c r="B20" s="27" t="s">
        <v>32</v>
      </c>
      <c r="C20" s="27" t="s">
        <v>33</v>
      </c>
      <c r="D20" s="32"/>
      <c r="E20" s="32"/>
      <c r="F20" s="32"/>
      <c r="G20" s="33" t="s">
        <v>34</v>
      </c>
      <c r="H20" s="34" t="n">
        <v>3.6</v>
      </c>
      <c r="I20" s="34" t="n">
        <v>3.95</v>
      </c>
      <c r="J20" s="34" t="n">
        <v>15.71</v>
      </c>
      <c r="K20" s="34" t="n">
        <v>112.6</v>
      </c>
      <c r="L20" s="35" t="n">
        <v>0.07</v>
      </c>
      <c r="M20" s="35" t="n">
        <v>0.2</v>
      </c>
      <c r="N20" s="35" t="n">
        <v>0.31</v>
      </c>
      <c r="O20" s="34" t="n">
        <v>0.91</v>
      </c>
      <c r="P20" s="34" t="n">
        <v>158.83</v>
      </c>
      <c r="Q20" s="34" t="n">
        <v>23.07</v>
      </c>
      <c r="R20" s="34" t="n">
        <v>137.47</v>
      </c>
      <c r="S20" s="34" t="n">
        <v>0.25</v>
      </c>
      <c r="T20" s="36" t="s">
        <v>35</v>
      </c>
    </row>
    <row r="21" s="31" customFormat="true" ht="17.35" hidden="false" customHeight="false" outlineLevel="0" collapsed="false">
      <c r="B21" s="27"/>
      <c r="C21" s="27" t="s">
        <v>36</v>
      </c>
      <c r="D21" s="32"/>
      <c r="E21" s="32"/>
      <c r="F21" s="32"/>
      <c r="G21" s="30" t="n">
        <v>25</v>
      </c>
      <c r="H21" s="37" t="n">
        <v>4.64</v>
      </c>
      <c r="I21" s="37" t="n">
        <v>5.9</v>
      </c>
      <c r="J21" s="37" t="n">
        <v>0</v>
      </c>
      <c r="K21" s="37" t="n">
        <v>72</v>
      </c>
      <c r="L21" s="37" t="n">
        <v>0.01</v>
      </c>
      <c r="M21" s="37" t="n">
        <v>0.05</v>
      </c>
      <c r="N21" s="37" t="n">
        <v>0.03</v>
      </c>
      <c r="O21" s="37" t="n">
        <v>0.11</v>
      </c>
      <c r="P21" s="37" t="n">
        <v>132</v>
      </c>
      <c r="Q21" s="37" t="n">
        <v>5.3</v>
      </c>
      <c r="R21" s="37" t="n">
        <v>75</v>
      </c>
      <c r="S21" s="37" t="n">
        <v>0.15</v>
      </c>
      <c r="T21" s="36" t="s">
        <v>37</v>
      </c>
    </row>
    <row r="22" s="31" customFormat="true" ht="17.35" hidden="false" customHeight="false" outlineLevel="0" collapsed="false">
      <c r="B22" s="27"/>
      <c r="C22" s="30" t="s">
        <v>38</v>
      </c>
      <c r="D22" s="38"/>
      <c r="E22" s="38"/>
      <c r="F22" s="38"/>
      <c r="G22" s="39" t="n">
        <v>30</v>
      </c>
      <c r="H22" s="40" t="n">
        <v>2.37</v>
      </c>
      <c r="I22" s="40" t="n">
        <v>0.3</v>
      </c>
      <c r="J22" s="40" t="n">
        <v>14.5</v>
      </c>
      <c r="K22" s="40" t="n">
        <v>71</v>
      </c>
      <c r="L22" s="41" t="n">
        <v>0.05</v>
      </c>
      <c r="M22" s="41" t="n">
        <v>0.02</v>
      </c>
      <c r="N22" s="41" t="n">
        <v>0.48</v>
      </c>
      <c r="O22" s="40" t="n">
        <v>0</v>
      </c>
      <c r="P22" s="40" t="n">
        <v>6.9</v>
      </c>
      <c r="Q22" s="40" t="n">
        <v>9.9</v>
      </c>
      <c r="R22" s="40" t="n">
        <v>26.1</v>
      </c>
      <c r="S22" s="40" t="n">
        <v>0.6</v>
      </c>
      <c r="T22" s="36" t="s">
        <v>39</v>
      </c>
    </row>
    <row r="23" s="19" customFormat="true" ht="14.9" hidden="false" customHeight="true" outlineLevel="0" collapsed="false">
      <c r="B23" s="27"/>
      <c r="C23" s="27" t="s">
        <v>40</v>
      </c>
      <c r="D23" s="32"/>
      <c r="E23" s="32"/>
      <c r="F23" s="32"/>
      <c r="G23" s="33" t="s">
        <v>41</v>
      </c>
      <c r="H23" s="34" t="n">
        <v>2</v>
      </c>
      <c r="I23" s="34" t="n">
        <v>0</v>
      </c>
      <c r="J23" s="34" t="n">
        <v>16</v>
      </c>
      <c r="K23" s="34" t="n">
        <v>65</v>
      </c>
      <c r="L23" s="35" t="n">
        <v>0</v>
      </c>
      <c r="M23" s="35" t="n">
        <v>0</v>
      </c>
      <c r="N23" s="35" t="n">
        <v>0.03</v>
      </c>
      <c r="O23" s="34" t="n">
        <v>2.83</v>
      </c>
      <c r="P23" s="34" t="n">
        <v>14.22</v>
      </c>
      <c r="Q23" s="34" t="n">
        <v>2.44</v>
      </c>
      <c r="R23" s="34" t="n">
        <v>4.44</v>
      </c>
      <c r="S23" s="34" t="n">
        <v>0.36</v>
      </c>
      <c r="T23" s="36" t="s">
        <v>42</v>
      </c>
    </row>
    <row r="24" s="19" customFormat="true" ht="20.65" hidden="false" customHeight="true" outlineLevel="0" collapsed="false">
      <c r="B24" s="27"/>
      <c r="C24" s="30" t="s">
        <v>43</v>
      </c>
      <c r="D24" s="38"/>
      <c r="E24" s="38"/>
      <c r="F24" s="38"/>
      <c r="G24" s="39" t="n">
        <v>20</v>
      </c>
      <c r="H24" s="32" t="n">
        <v>1.32</v>
      </c>
      <c r="I24" s="32" t="n">
        <v>0.24</v>
      </c>
      <c r="J24" s="32" t="n">
        <v>8.6</v>
      </c>
      <c r="K24" s="32" t="n">
        <v>40.4</v>
      </c>
      <c r="L24" s="42" t="n">
        <v>0.03</v>
      </c>
      <c r="M24" s="42" t="n">
        <v>0.02</v>
      </c>
      <c r="N24" s="42" t="n">
        <v>0.14</v>
      </c>
      <c r="O24" s="32" t="n">
        <v>0</v>
      </c>
      <c r="P24" s="32" t="n">
        <v>10.8</v>
      </c>
      <c r="Q24" s="32" t="n">
        <v>9.4</v>
      </c>
      <c r="R24" s="32" t="n">
        <v>31.6</v>
      </c>
      <c r="S24" s="32" t="n">
        <v>0.66</v>
      </c>
      <c r="T24" s="36" t="s">
        <v>44</v>
      </c>
    </row>
    <row r="25" s="5" customFormat="true" ht="19.5" hidden="false" customHeight="false" outlineLevel="0" collapsed="false">
      <c r="B25" s="27"/>
      <c r="C25" s="30" t="s">
        <v>45</v>
      </c>
      <c r="D25" s="30"/>
      <c r="E25" s="30"/>
      <c r="F25" s="30"/>
      <c r="G25" s="39" t="n">
        <v>502</v>
      </c>
      <c r="H25" s="43" t="n">
        <f aca="false">H20+H21+H22+H23+H24</f>
        <v>13.93</v>
      </c>
      <c r="I25" s="43" t="n">
        <f aca="false">I20+I21+I22+I23+I24</f>
        <v>10.39</v>
      </c>
      <c r="J25" s="43" t="n">
        <f aca="false">J20+J21+J22+J23+J24</f>
        <v>54.81</v>
      </c>
      <c r="K25" s="43" t="n">
        <f aca="false">K20+K21+K22+K23+K24</f>
        <v>361</v>
      </c>
      <c r="L25" s="43" t="n">
        <f aca="false">L20+L21+L22+L23+L24</f>
        <v>0.16</v>
      </c>
      <c r="M25" s="43" t="n">
        <f aca="false">M20+M21+M22+M23+M24</f>
        <v>0.29</v>
      </c>
      <c r="N25" s="43" t="n">
        <f aca="false">N20+N21+N22+N23+N24</f>
        <v>0.99</v>
      </c>
      <c r="O25" s="43" t="n">
        <f aca="false">O20+O21+O22+O23+O24</f>
        <v>3.85</v>
      </c>
      <c r="P25" s="43" t="n">
        <f aca="false">P20+P21+P22+P23+P24</f>
        <v>322.75</v>
      </c>
      <c r="Q25" s="43" t="n">
        <f aca="false">Q20+Q21+Q22+Q23+Q24</f>
        <v>50.11</v>
      </c>
      <c r="R25" s="43" t="n">
        <f aca="false">R20+R21+R22+R23+R24</f>
        <v>274.61</v>
      </c>
      <c r="S25" s="43" t="n">
        <f aca="false">S20+S21+S22+S23+S24</f>
        <v>2.02</v>
      </c>
      <c r="T25" s="30"/>
    </row>
    <row r="26" s="5" customFormat="true" ht="18.35" hidden="true" customHeight="true" outlineLevel="0" collapsed="false">
      <c r="B26" s="27" t="s">
        <v>46</v>
      </c>
      <c r="C26" s="30"/>
      <c r="D26" s="30"/>
      <c r="E26" s="30"/>
      <c r="F26" s="30"/>
      <c r="G26" s="39"/>
      <c r="H26" s="34"/>
      <c r="I26" s="34"/>
      <c r="J26" s="34"/>
      <c r="K26" s="34"/>
      <c r="L26" s="35"/>
      <c r="M26" s="35"/>
      <c r="N26" s="35"/>
      <c r="O26" s="34"/>
      <c r="P26" s="34"/>
      <c r="Q26" s="34"/>
      <c r="R26" s="34"/>
      <c r="S26" s="34"/>
      <c r="T26" s="44"/>
    </row>
    <row r="27" s="19" customFormat="true" ht="17.35" hidden="false" customHeight="false" outlineLevel="0" collapsed="false">
      <c r="B27" s="27"/>
      <c r="C27" s="30" t="s">
        <v>47</v>
      </c>
      <c r="D27" s="45"/>
      <c r="E27" s="45"/>
      <c r="F27" s="45"/>
      <c r="G27" s="39" t="n">
        <v>250</v>
      </c>
      <c r="H27" s="34" t="n">
        <v>5.18</v>
      </c>
      <c r="I27" s="34" t="n">
        <v>5.35</v>
      </c>
      <c r="J27" s="34" t="n">
        <v>23.6</v>
      </c>
      <c r="K27" s="34" t="n">
        <v>163.25</v>
      </c>
      <c r="L27" s="35" t="n">
        <v>0.16</v>
      </c>
      <c r="M27" s="35" t="n">
        <v>0.07</v>
      </c>
      <c r="N27" s="35" t="n">
        <v>1.09</v>
      </c>
      <c r="O27" s="35" t="n">
        <v>5.81</v>
      </c>
      <c r="P27" s="35" t="n">
        <v>50.28</v>
      </c>
      <c r="Q27" s="35" t="n">
        <v>38.3</v>
      </c>
      <c r="R27" s="35" t="n">
        <v>137.98</v>
      </c>
      <c r="S27" s="34" t="n">
        <v>1.81</v>
      </c>
      <c r="T27" s="44" t="s">
        <v>48</v>
      </c>
    </row>
    <row r="28" s="19" customFormat="true" ht="17.45" hidden="false" customHeight="true" outlineLevel="0" collapsed="false">
      <c r="B28" s="27"/>
      <c r="C28" s="27" t="s">
        <v>49</v>
      </c>
      <c r="D28" s="46"/>
      <c r="E28" s="46"/>
      <c r="F28" s="46" t="n">
        <v>10.5</v>
      </c>
      <c r="G28" s="30" t="s">
        <v>50</v>
      </c>
      <c r="H28" s="47" t="n">
        <v>13.32</v>
      </c>
      <c r="I28" s="47" t="n">
        <v>16.92</v>
      </c>
      <c r="J28" s="47" t="n">
        <v>10.44</v>
      </c>
      <c r="K28" s="47" t="n">
        <v>24.66</v>
      </c>
      <c r="L28" s="48" t="n">
        <v>0.07</v>
      </c>
      <c r="M28" s="48" t="n">
        <v>0.06</v>
      </c>
      <c r="N28" s="48" t="n">
        <v>1.63</v>
      </c>
      <c r="O28" s="48" t="n">
        <v>0.27</v>
      </c>
      <c r="P28" s="48" t="n">
        <v>22.95</v>
      </c>
      <c r="Q28" s="48" t="n">
        <v>24.3</v>
      </c>
      <c r="R28" s="48" t="n">
        <v>146.7</v>
      </c>
      <c r="S28" s="47" t="n">
        <v>0.66</v>
      </c>
      <c r="T28" s="36" t="s">
        <v>51</v>
      </c>
    </row>
    <row r="29" s="19" customFormat="true" ht="11.45" hidden="true" customHeight="true" outlineLevel="0" collapsed="false">
      <c r="B29" s="27"/>
      <c r="C29" s="27"/>
      <c r="D29" s="46"/>
      <c r="E29" s="46"/>
      <c r="F29" s="46"/>
      <c r="G29" s="30"/>
      <c r="H29" s="34"/>
      <c r="I29" s="34"/>
      <c r="J29" s="34"/>
      <c r="K29" s="34"/>
      <c r="L29" s="35"/>
      <c r="M29" s="35"/>
      <c r="N29" s="35"/>
      <c r="O29" s="35"/>
      <c r="P29" s="35"/>
      <c r="Q29" s="35"/>
      <c r="R29" s="35"/>
      <c r="S29" s="34"/>
      <c r="T29" s="36"/>
    </row>
    <row r="30" s="19" customFormat="true" ht="17.45" hidden="false" customHeight="true" outlineLevel="0" collapsed="false">
      <c r="B30" s="27"/>
      <c r="C30" s="30" t="s">
        <v>52</v>
      </c>
      <c r="D30" s="46"/>
      <c r="E30" s="46"/>
      <c r="F30" s="46"/>
      <c r="G30" s="30" t="s">
        <v>53</v>
      </c>
      <c r="H30" s="34" t="n">
        <v>9.02</v>
      </c>
      <c r="I30" s="34" t="n">
        <v>7.54</v>
      </c>
      <c r="J30" s="34" t="n">
        <v>48.87</v>
      </c>
      <c r="K30" s="34" t="n">
        <v>299.52</v>
      </c>
      <c r="L30" s="35" t="n">
        <v>0.25</v>
      </c>
      <c r="M30" s="35" t="n">
        <v>0.14</v>
      </c>
      <c r="N30" s="35" t="n">
        <v>2.97</v>
      </c>
      <c r="O30" s="34" t="n">
        <v>0</v>
      </c>
      <c r="P30" s="34" t="n">
        <v>17.78</v>
      </c>
      <c r="Q30" s="34" t="n">
        <v>162.99</v>
      </c>
      <c r="R30" s="34" t="n">
        <v>244.71</v>
      </c>
      <c r="S30" s="34" t="n">
        <v>5.47</v>
      </c>
      <c r="T30" s="36" t="s">
        <v>54</v>
      </c>
    </row>
    <row r="31" s="31" customFormat="true" ht="17.35" hidden="false" customHeight="false" outlineLevel="0" collapsed="false">
      <c r="B31" s="27"/>
      <c r="C31" s="30" t="s">
        <v>55</v>
      </c>
      <c r="D31" s="38"/>
      <c r="E31" s="38"/>
      <c r="F31" s="38"/>
      <c r="G31" s="39" t="n">
        <v>200</v>
      </c>
      <c r="H31" s="34" t="n">
        <v>0.16</v>
      </c>
      <c r="I31" s="34" t="n">
        <v>0</v>
      </c>
      <c r="J31" s="34" t="n">
        <v>29</v>
      </c>
      <c r="K31" s="34" t="n">
        <v>138.6</v>
      </c>
      <c r="L31" s="35" t="n">
        <v>0.01</v>
      </c>
      <c r="M31" s="35" t="n">
        <v>0.01</v>
      </c>
      <c r="N31" s="35" t="n">
        <v>0.09</v>
      </c>
      <c r="O31" s="34" t="n">
        <v>1.72</v>
      </c>
      <c r="P31" s="34" t="n">
        <v>14.48</v>
      </c>
      <c r="Q31" s="34" t="n">
        <v>3.6</v>
      </c>
      <c r="R31" s="34" t="n">
        <v>4.4</v>
      </c>
      <c r="S31" s="34" t="n">
        <v>0.94</v>
      </c>
      <c r="T31" s="44" t="s">
        <v>56</v>
      </c>
    </row>
    <row r="32" s="19" customFormat="true" ht="17.35" hidden="false" customHeight="false" outlineLevel="0" collapsed="false">
      <c r="B32" s="27"/>
      <c r="C32" s="30" t="s">
        <v>38</v>
      </c>
      <c r="D32" s="38"/>
      <c r="E32" s="38"/>
      <c r="F32" s="38"/>
      <c r="G32" s="39" t="n">
        <v>30</v>
      </c>
      <c r="H32" s="40" t="n">
        <v>2.37</v>
      </c>
      <c r="I32" s="40" t="n">
        <v>0.3</v>
      </c>
      <c r="J32" s="40" t="n">
        <v>14.5</v>
      </c>
      <c r="K32" s="40" t="n">
        <v>71</v>
      </c>
      <c r="L32" s="41" t="n">
        <v>0.05</v>
      </c>
      <c r="M32" s="41" t="n">
        <v>0.02</v>
      </c>
      <c r="N32" s="41" t="n">
        <v>0.48</v>
      </c>
      <c r="O32" s="40" t="n">
        <v>0</v>
      </c>
      <c r="P32" s="40" t="n">
        <v>6.9</v>
      </c>
      <c r="Q32" s="40" t="n">
        <v>9.9</v>
      </c>
      <c r="R32" s="40" t="n">
        <v>26.1</v>
      </c>
      <c r="S32" s="40" t="n">
        <v>0.6</v>
      </c>
      <c r="T32" s="36" t="s">
        <v>57</v>
      </c>
    </row>
    <row r="33" s="19" customFormat="true" ht="17.35" hidden="false" customHeight="false" outlineLevel="0" collapsed="false">
      <c r="B33" s="27"/>
      <c r="C33" s="30" t="s">
        <v>43</v>
      </c>
      <c r="D33" s="38"/>
      <c r="E33" s="38"/>
      <c r="F33" s="38"/>
      <c r="G33" s="39" t="n">
        <v>20</v>
      </c>
      <c r="H33" s="40" t="n">
        <v>1.32</v>
      </c>
      <c r="I33" s="40" t="n">
        <v>0.24</v>
      </c>
      <c r="J33" s="40" t="n">
        <v>8.6</v>
      </c>
      <c r="K33" s="40" t="n">
        <v>40.4</v>
      </c>
      <c r="L33" s="41" t="n">
        <v>0.03</v>
      </c>
      <c r="M33" s="41" t="n">
        <v>0.02</v>
      </c>
      <c r="N33" s="41" t="n">
        <v>0.14</v>
      </c>
      <c r="O33" s="40" t="n">
        <v>0</v>
      </c>
      <c r="P33" s="40" t="n">
        <v>10.8</v>
      </c>
      <c r="Q33" s="40" t="n">
        <v>9.4</v>
      </c>
      <c r="R33" s="40" t="n">
        <v>31.6</v>
      </c>
      <c r="S33" s="40" t="n">
        <v>0.66</v>
      </c>
      <c r="T33" s="36" t="s">
        <v>58</v>
      </c>
    </row>
    <row r="34" s="5" customFormat="true" ht="19.5" hidden="false" customHeight="false" outlineLevel="0" collapsed="false">
      <c r="B34" s="27"/>
      <c r="C34" s="30" t="s">
        <v>45</v>
      </c>
      <c r="D34" s="30"/>
      <c r="E34" s="30"/>
      <c r="F34" s="30"/>
      <c r="G34" s="39" t="n">
        <v>790</v>
      </c>
      <c r="H34" s="43" t="n">
        <f aca="false">H26+H33+H32+H29+H31+H30+H28+H27</f>
        <v>31.37</v>
      </c>
      <c r="I34" s="43" t="n">
        <f aca="false">I26+I33+I32+I29+I31+I30+I28+I27</f>
        <v>30.35</v>
      </c>
      <c r="J34" s="43" t="n">
        <f aca="false">J26+J33+J32+J29+J31+J30+J28+J27</f>
        <v>135.01</v>
      </c>
      <c r="K34" s="43" t="n">
        <f aca="false">K26+K33+K32+K29+K31+K30+K28+K27</f>
        <v>737.43</v>
      </c>
      <c r="L34" s="43" t="n">
        <f aca="false">L26+L33+L32+L29+L31+L30+L28+L27</f>
        <v>0.57</v>
      </c>
      <c r="M34" s="43" t="n">
        <f aca="false">M26+M33+M32+M29+M31+M30+M28+M27</f>
        <v>0.32</v>
      </c>
      <c r="N34" s="43" t="n">
        <f aca="false">N26+N33+N32+N29+N31+N30+N28+N27</f>
        <v>6.4</v>
      </c>
      <c r="O34" s="43" t="n">
        <f aca="false">O26+O33+O32+O29+O31+O30+O28+O27</f>
        <v>7.8</v>
      </c>
      <c r="P34" s="43" t="n">
        <f aca="false">P26+P33+P32+P29+P31+P30+P28+P27</f>
        <v>123.19</v>
      </c>
      <c r="Q34" s="43" t="n">
        <f aca="false">Q26+Q33+Q32+Q29+Q31+Q30+Q28+Q27</f>
        <v>248.49</v>
      </c>
      <c r="R34" s="43" t="n">
        <f aca="false">R26+R33+R32+R29+R31+R30+R28+R27</f>
        <v>591.49</v>
      </c>
      <c r="S34" s="43" t="n">
        <f aca="false">S26+S33+S32+S29+S31+S30+S28+S27</f>
        <v>10.14</v>
      </c>
      <c r="T34" s="27"/>
    </row>
    <row r="35" s="5" customFormat="true" ht="19.5" hidden="false" customHeight="false" outlineLevel="0" collapsed="false">
      <c r="B35" s="27"/>
      <c r="C35" s="30" t="s">
        <v>59</v>
      </c>
      <c r="D35" s="30"/>
      <c r="E35" s="30"/>
      <c r="F35" s="30"/>
      <c r="G35" s="39" t="n">
        <f aca="false">G34+G25</f>
        <v>1292</v>
      </c>
      <c r="H35" s="43" t="n">
        <f aca="false">H25+H34</f>
        <v>45.3</v>
      </c>
      <c r="I35" s="43" t="n">
        <f aca="false">I25+I34</f>
        <v>40.74</v>
      </c>
      <c r="J35" s="43" t="n">
        <f aca="false">J25+J34</f>
        <v>189.82</v>
      </c>
      <c r="K35" s="43" t="n">
        <f aca="false">K25+K34</f>
        <v>1098.43</v>
      </c>
      <c r="L35" s="43" t="n">
        <f aca="false">L25+L34</f>
        <v>0.73</v>
      </c>
      <c r="M35" s="43" t="n">
        <f aca="false">M25+M34</f>
        <v>0.61</v>
      </c>
      <c r="N35" s="43" t="n">
        <f aca="false">N25+N34</f>
        <v>7.39</v>
      </c>
      <c r="O35" s="43" t="n">
        <f aca="false">O25+O34</f>
        <v>11.65</v>
      </c>
      <c r="P35" s="43" t="n">
        <f aca="false">P25+P34</f>
        <v>445.94</v>
      </c>
      <c r="Q35" s="43" t="n">
        <f aca="false">Q25+Q34</f>
        <v>298.6</v>
      </c>
      <c r="R35" s="43" t="n">
        <f aca="false">R25+R34</f>
        <v>866.1</v>
      </c>
      <c r="S35" s="43" t="n">
        <f aca="false">S25+S34</f>
        <v>12.16</v>
      </c>
      <c r="T35" s="27"/>
    </row>
    <row r="36" s="19" customFormat="true" ht="25.25" hidden="false" customHeight="true" outlineLevel="0" collapsed="false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="5" customFormat="true" ht="19.5" hidden="false" customHeight="true" outlineLevel="0" collapsed="false">
      <c r="B37" s="27" t="s">
        <v>12</v>
      </c>
      <c r="C37" s="27" t="s">
        <v>13</v>
      </c>
      <c r="D37" s="27"/>
      <c r="E37" s="27"/>
      <c r="F37" s="27"/>
      <c r="G37" s="27" t="s">
        <v>14</v>
      </c>
      <c r="H37" s="28" t="s">
        <v>15</v>
      </c>
      <c r="I37" s="28" t="s">
        <v>16</v>
      </c>
      <c r="J37" s="28" t="s">
        <v>17</v>
      </c>
      <c r="K37" s="28" t="s">
        <v>18</v>
      </c>
      <c r="L37" s="28" t="s">
        <v>19</v>
      </c>
      <c r="M37" s="28"/>
      <c r="N37" s="28"/>
      <c r="O37" s="28"/>
      <c r="P37" s="28" t="s">
        <v>20</v>
      </c>
      <c r="Q37" s="28"/>
      <c r="R37" s="28"/>
      <c r="S37" s="28"/>
      <c r="T37" s="27" t="s">
        <v>21</v>
      </c>
    </row>
    <row r="38" s="5" customFormat="true" ht="11.45" hidden="false" customHeight="true" outlineLevel="0" collapsed="false">
      <c r="B38" s="27"/>
      <c r="C38" s="27"/>
      <c r="D38" s="29"/>
      <c r="E38" s="29"/>
      <c r="F38" s="29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7"/>
    </row>
    <row r="39" s="5" customFormat="true" ht="21.75" hidden="false" customHeight="true" outlineLevel="0" collapsed="false">
      <c r="B39" s="27"/>
      <c r="C39" s="27"/>
      <c r="D39" s="29"/>
      <c r="E39" s="29"/>
      <c r="F39" s="29"/>
      <c r="G39" s="29" t="s">
        <v>22</v>
      </c>
      <c r="H39" s="28"/>
      <c r="I39" s="28"/>
      <c r="J39" s="28"/>
      <c r="K39" s="28"/>
      <c r="L39" s="28" t="s">
        <v>23</v>
      </c>
      <c r="M39" s="28" t="s">
        <v>24</v>
      </c>
      <c r="N39" s="28" t="s">
        <v>25</v>
      </c>
      <c r="O39" s="28" t="s">
        <v>26</v>
      </c>
      <c r="P39" s="28" t="s">
        <v>27</v>
      </c>
      <c r="Q39" s="28" t="s">
        <v>28</v>
      </c>
      <c r="R39" s="28" t="s">
        <v>29</v>
      </c>
      <c r="S39" s="28" t="s">
        <v>30</v>
      </c>
      <c r="T39" s="27"/>
    </row>
    <row r="40" s="19" customFormat="true" ht="19.5" hidden="false" customHeight="false" outlineLevel="0" collapsed="false">
      <c r="B40" s="30" t="s">
        <v>60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="19" customFormat="true" ht="4.5" hidden="true" customHeight="true" outlineLevel="0" collapsed="false">
      <c r="B41" s="27" t="s">
        <v>32</v>
      </c>
      <c r="C41" s="30"/>
      <c r="D41" s="30"/>
      <c r="E41" s="30"/>
      <c r="F41" s="30"/>
      <c r="G41" s="39"/>
      <c r="H41" s="50"/>
      <c r="I41" s="50"/>
      <c r="J41" s="50"/>
      <c r="K41" s="50"/>
      <c r="L41" s="51"/>
      <c r="M41" s="51"/>
      <c r="N41" s="51"/>
      <c r="O41" s="50"/>
      <c r="P41" s="50"/>
      <c r="Q41" s="50"/>
      <c r="R41" s="50"/>
      <c r="S41" s="50"/>
      <c r="T41" s="30"/>
    </row>
    <row r="42" s="19" customFormat="true" ht="17.35" hidden="false" customHeight="false" outlineLevel="0" collapsed="false">
      <c r="B42" s="27"/>
      <c r="C42" s="30" t="s">
        <v>61</v>
      </c>
      <c r="D42" s="45"/>
      <c r="E42" s="45"/>
      <c r="F42" s="45"/>
      <c r="G42" s="39" t="s">
        <v>50</v>
      </c>
      <c r="H42" s="34" t="n">
        <v>16</v>
      </c>
      <c r="I42" s="34" t="n">
        <v>24.24</v>
      </c>
      <c r="J42" s="34" t="n">
        <v>8.24</v>
      </c>
      <c r="K42" s="34" t="n">
        <v>315</v>
      </c>
      <c r="L42" s="35" t="n">
        <v>0.07</v>
      </c>
      <c r="M42" s="35" t="n">
        <v>0.11</v>
      </c>
      <c r="N42" s="35" t="n">
        <v>4.91</v>
      </c>
      <c r="O42" s="35" t="n">
        <v>0.6</v>
      </c>
      <c r="P42" s="35" t="n">
        <v>18.17</v>
      </c>
      <c r="Q42" s="35" t="n">
        <v>18.88</v>
      </c>
      <c r="R42" s="35" t="n">
        <v>126.33</v>
      </c>
      <c r="S42" s="34" t="n">
        <v>1.06</v>
      </c>
      <c r="T42" s="36" t="s">
        <v>62</v>
      </c>
    </row>
    <row r="43" s="19" customFormat="true" ht="17.45" hidden="false" customHeight="true" outlineLevel="0" collapsed="false">
      <c r="B43" s="27"/>
      <c r="C43" s="30" t="s">
        <v>63</v>
      </c>
      <c r="D43" s="45"/>
      <c r="E43" s="45"/>
      <c r="F43" s="45"/>
      <c r="G43" s="30" t="s">
        <v>53</v>
      </c>
      <c r="H43" s="34" t="n">
        <v>6.48</v>
      </c>
      <c r="I43" s="34" t="n">
        <v>7.56</v>
      </c>
      <c r="J43" s="34" t="n">
        <v>43.92</v>
      </c>
      <c r="K43" s="34" t="n">
        <v>270</v>
      </c>
      <c r="L43" s="35" t="n">
        <v>0.07</v>
      </c>
      <c r="M43" s="35" t="n">
        <v>0.03</v>
      </c>
      <c r="N43" s="35" t="n">
        <v>0.93</v>
      </c>
      <c r="O43" s="34" t="n">
        <v>0</v>
      </c>
      <c r="P43" s="34" t="n">
        <v>5.83</v>
      </c>
      <c r="Q43" s="34" t="n">
        <v>25.34</v>
      </c>
      <c r="R43" s="34" t="n">
        <v>44.6</v>
      </c>
      <c r="S43" s="34" t="n">
        <v>1.33</v>
      </c>
      <c r="T43" s="44" t="s">
        <v>64</v>
      </c>
    </row>
    <row r="44" s="19" customFormat="true" ht="17.45" hidden="false" customHeight="true" outlineLevel="0" collapsed="false">
      <c r="B44" s="27"/>
      <c r="C44" s="30" t="s">
        <v>65</v>
      </c>
      <c r="D44" s="45"/>
      <c r="E44" s="45"/>
      <c r="F44" s="45"/>
      <c r="G44" s="39" t="n">
        <v>200</v>
      </c>
      <c r="H44" s="34" t="n">
        <v>0.08</v>
      </c>
      <c r="I44" s="34" t="n">
        <v>0</v>
      </c>
      <c r="J44" s="34" t="n">
        <v>21.82</v>
      </c>
      <c r="K44" s="34" t="n">
        <v>87.6</v>
      </c>
      <c r="L44" s="35" t="n">
        <v>0</v>
      </c>
      <c r="M44" s="35" t="n">
        <v>0.01</v>
      </c>
      <c r="N44" s="35" t="n">
        <v>0.13</v>
      </c>
      <c r="O44" s="34" t="n">
        <v>0.4</v>
      </c>
      <c r="P44" s="34" t="n">
        <v>31.82</v>
      </c>
      <c r="Q44" s="34" t="n">
        <v>6</v>
      </c>
      <c r="R44" s="34" t="n">
        <v>15.4</v>
      </c>
      <c r="S44" s="34" t="n">
        <v>1.25</v>
      </c>
      <c r="T44" s="36" t="s">
        <v>66</v>
      </c>
    </row>
    <row r="45" s="19" customFormat="true" ht="18.6" hidden="false" customHeight="true" outlineLevel="0" collapsed="false">
      <c r="B45" s="27"/>
      <c r="C45" s="30" t="s">
        <v>38</v>
      </c>
      <c r="D45" s="45"/>
      <c r="E45" s="45"/>
      <c r="F45" s="45"/>
      <c r="G45" s="39" t="n">
        <v>30</v>
      </c>
      <c r="H45" s="40" t="n">
        <v>2.37</v>
      </c>
      <c r="I45" s="40" t="n">
        <v>0.3</v>
      </c>
      <c r="J45" s="40" t="n">
        <v>14.5</v>
      </c>
      <c r="K45" s="40" t="n">
        <v>71</v>
      </c>
      <c r="L45" s="41" t="n">
        <v>0.05</v>
      </c>
      <c r="M45" s="41" t="n">
        <v>0.02</v>
      </c>
      <c r="N45" s="41" t="n">
        <v>0.48</v>
      </c>
      <c r="O45" s="40" t="n">
        <v>0</v>
      </c>
      <c r="P45" s="40" t="n">
        <v>6.9</v>
      </c>
      <c r="Q45" s="40" t="n">
        <v>9.9</v>
      </c>
      <c r="R45" s="40" t="n">
        <v>26.1</v>
      </c>
      <c r="S45" s="40" t="n">
        <v>0.6</v>
      </c>
      <c r="T45" s="36" t="s">
        <v>57</v>
      </c>
    </row>
    <row r="46" s="19" customFormat="true" ht="18.6" hidden="false" customHeight="true" outlineLevel="0" collapsed="false">
      <c r="B46" s="27"/>
      <c r="C46" s="30" t="s">
        <v>43</v>
      </c>
      <c r="D46" s="45"/>
      <c r="E46" s="45"/>
      <c r="F46" s="45"/>
      <c r="G46" s="39" t="n">
        <v>20</v>
      </c>
      <c r="H46" s="40" t="n">
        <v>1.32</v>
      </c>
      <c r="I46" s="40" t="n">
        <v>0.24</v>
      </c>
      <c r="J46" s="40" t="n">
        <v>8.6</v>
      </c>
      <c r="K46" s="40" t="n">
        <v>40.4</v>
      </c>
      <c r="L46" s="41" t="n">
        <v>0.03</v>
      </c>
      <c r="M46" s="41" t="n">
        <v>0.02</v>
      </c>
      <c r="N46" s="41" t="n">
        <v>0.14</v>
      </c>
      <c r="O46" s="40" t="n">
        <v>0</v>
      </c>
      <c r="P46" s="40" t="n">
        <v>10.8</v>
      </c>
      <c r="Q46" s="40" t="n">
        <v>9.4</v>
      </c>
      <c r="R46" s="40" t="n">
        <v>31.6</v>
      </c>
      <c r="S46" s="40" t="n">
        <v>0.66</v>
      </c>
      <c r="T46" s="36" t="s">
        <v>58</v>
      </c>
    </row>
    <row r="47" s="5" customFormat="true" ht="19.5" hidden="false" customHeight="false" outlineLevel="0" collapsed="false">
      <c r="B47" s="27"/>
      <c r="C47" s="30" t="s">
        <v>45</v>
      </c>
      <c r="D47" s="30"/>
      <c r="E47" s="30"/>
      <c r="F47" s="30"/>
      <c r="G47" s="39" t="n">
        <v>540</v>
      </c>
      <c r="H47" s="43" t="n">
        <f aca="false">H41+H42+H43+H44+H45+H46</f>
        <v>26.25</v>
      </c>
      <c r="I47" s="43" t="n">
        <f aca="false">I41+I42+I43+I44+I45+I46</f>
        <v>32.34</v>
      </c>
      <c r="J47" s="43" t="n">
        <f aca="false">J41+J42+J43+J44+J45+J46</f>
        <v>97.08</v>
      </c>
      <c r="K47" s="43" t="n">
        <f aca="false">K41+K42+K43+K44+K45+K46</f>
        <v>784</v>
      </c>
      <c r="L47" s="43" t="n">
        <f aca="false">L41+L42+L43+L44+L45+L46</f>
        <v>0.22</v>
      </c>
      <c r="M47" s="43" t="n">
        <f aca="false">M41+M42+M43+M44+M45+M46</f>
        <v>0.19</v>
      </c>
      <c r="N47" s="43" t="n">
        <f aca="false">N41+N42+N43+N44+N45+N46</f>
        <v>6.59</v>
      </c>
      <c r="O47" s="43" t="n">
        <f aca="false">O41+O42+O43+O44+O45+O46</f>
        <v>1</v>
      </c>
      <c r="P47" s="43" t="n">
        <f aca="false">P41+P42+P43+P44+P45+P46</f>
        <v>73.52</v>
      </c>
      <c r="Q47" s="43" t="n">
        <f aca="false">Q41+Q42+Q43+Q44+Q45+Q46</f>
        <v>69.52</v>
      </c>
      <c r="R47" s="43" t="n">
        <f aca="false">R41+R42+R43+R44+R45+R46</f>
        <v>244.03</v>
      </c>
      <c r="S47" s="43" t="n">
        <f aca="false">S41+S42+S43+S44+S45+S46</f>
        <v>4.9</v>
      </c>
      <c r="T47" s="30"/>
    </row>
    <row r="48" s="5" customFormat="true" ht="6.75" hidden="true" customHeight="true" outlineLevel="0" collapsed="false">
      <c r="B48" s="27" t="s">
        <v>46</v>
      </c>
      <c r="C48" s="30"/>
      <c r="D48" s="30"/>
      <c r="E48" s="30"/>
      <c r="F48" s="30"/>
      <c r="G48" s="39"/>
      <c r="H48" s="32"/>
      <c r="I48" s="32"/>
      <c r="J48" s="32"/>
      <c r="K48" s="32"/>
      <c r="L48" s="42"/>
      <c r="M48" s="42"/>
      <c r="N48" s="42"/>
      <c r="O48" s="32"/>
      <c r="P48" s="32"/>
      <c r="Q48" s="32"/>
      <c r="R48" s="32"/>
      <c r="S48" s="32"/>
      <c r="T48" s="27"/>
    </row>
    <row r="49" s="19" customFormat="true" ht="18.75" hidden="false" customHeight="true" outlineLevel="0" collapsed="false">
      <c r="B49" s="27"/>
      <c r="C49" s="30" t="s">
        <v>67</v>
      </c>
      <c r="D49" s="45"/>
      <c r="E49" s="45"/>
      <c r="F49" s="45"/>
      <c r="G49" s="39" t="n">
        <v>250</v>
      </c>
      <c r="H49" s="40" t="n">
        <v>2</v>
      </c>
      <c r="I49" s="40" t="n">
        <v>2.73</v>
      </c>
      <c r="J49" s="40" t="n">
        <v>20.93</v>
      </c>
      <c r="K49" s="40" t="n">
        <v>116.25</v>
      </c>
      <c r="L49" s="41" t="n">
        <v>0.1</v>
      </c>
      <c r="M49" s="41" t="n">
        <v>0.06</v>
      </c>
      <c r="N49" s="41" t="n">
        <v>1.06</v>
      </c>
      <c r="O49" s="41" t="n">
        <v>8.25</v>
      </c>
      <c r="P49" s="41" t="n">
        <v>23.05</v>
      </c>
      <c r="Q49" s="41" t="n">
        <v>25</v>
      </c>
      <c r="R49" s="41" t="n">
        <v>62.55</v>
      </c>
      <c r="S49" s="40" t="n">
        <v>0.88</v>
      </c>
      <c r="T49" s="36" t="s">
        <v>68</v>
      </c>
    </row>
    <row r="50" s="19" customFormat="true" ht="17.35" hidden="false" customHeight="false" outlineLevel="0" collapsed="false">
      <c r="B50" s="27"/>
      <c r="C50" s="52" t="s">
        <v>69</v>
      </c>
      <c r="D50" s="45"/>
      <c r="E50" s="45"/>
      <c r="F50" s="45"/>
      <c r="G50" s="30" t="n">
        <v>100</v>
      </c>
      <c r="H50" s="34" t="n">
        <v>11.88</v>
      </c>
      <c r="I50" s="34" t="n">
        <v>17.26</v>
      </c>
      <c r="J50" s="34" t="n">
        <v>17.68</v>
      </c>
      <c r="K50" s="34" t="n">
        <v>272.92</v>
      </c>
      <c r="L50" s="35" t="n">
        <v>0.11</v>
      </c>
      <c r="M50" s="35" t="n">
        <v>0.16</v>
      </c>
      <c r="N50" s="35" t="n">
        <v>3.55</v>
      </c>
      <c r="O50" s="35" t="n">
        <v>1.1</v>
      </c>
      <c r="P50" s="35" t="n">
        <v>57.66</v>
      </c>
      <c r="Q50" s="35" t="n">
        <v>26.64</v>
      </c>
      <c r="R50" s="35" t="n">
        <v>157.7</v>
      </c>
      <c r="S50" s="34" t="n">
        <v>2.08</v>
      </c>
      <c r="T50" s="36" t="s">
        <v>70</v>
      </c>
    </row>
    <row r="51" s="19" customFormat="true" ht="17.35" hidden="false" customHeight="false" outlineLevel="0" collapsed="false">
      <c r="B51" s="27"/>
      <c r="C51" s="30" t="s">
        <v>71</v>
      </c>
      <c r="D51" s="45"/>
      <c r="E51" s="45"/>
      <c r="F51" s="45"/>
      <c r="G51" s="30" t="n">
        <v>50</v>
      </c>
      <c r="H51" s="34" t="n">
        <v>0.9</v>
      </c>
      <c r="I51" s="34" t="n">
        <v>2.61</v>
      </c>
      <c r="J51" s="34" t="n">
        <v>3.83</v>
      </c>
      <c r="K51" s="34" t="n">
        <v>42.5</v>
      </c>
      <c r="L51" s="35" t="n">
        <v>0.01</v>
      </c>
      <c r="M51" s="35" t="n">
        <v>0.02</v>
      </c>
      <c r="N51" s="35" t="n">
        <v>0.11</v>
      </c>
      <c r="O51" s="35" t="n">
        <v>0.67</v>
      </c>
      <c r="P51" s="35" t="n">
        <v>14.62</v>
      </c>
      <c r="Q51" s="35" t="n">
        <v>7.9</v>
      </c>
      <c r="R51" s="35" t="n">
        <v>14.69</v>
      </c>
      <c r="S51" s="34" t="n">
        <v>0.2</v>
      </c>
      <c r="T51" s="44" t="s">
        <v>72</v>
      </c>
    </row>
    <row r="52" s="19" customFormat="true" ht="17.35" hidden="false" customHeight="false" outlineLevel="0" collapsed="false">
      <c r="B52" s="27"/>
      <c r="C52" s="30" t="s">
        <v>73</v>
      </c>
      <c r="D52" s="45"/>
      <c r="E52" s="45"/>
      <c r="F52" s="45"/>
      <c r="G52" s="39" t="n">
        <v>180</v>
      </c>
      <c r="H52" s="40" t="n">
        <v>3.9</v>
      </c>
      <c r="I52" s="40" t="n">
        <v>5.6</v>
      </c>
      <c r="J52" s="40" t="n">
        <v>24.3</v>
      </c>
      <c r="K52" s="40" t="n">
        <v>251</v>
      </c>
      <c r="L52" s="41" t="n">
        <v>0.17</v>
      </c>
      <c r="M52" s="41" t="n">
        <v>0.02</v>
      </c>
      <c r="N52" s="41" t="n">
        <v>0.8</v>
      </c>
      <c r="O52" s="40" t="n">
        <v>0</v>
      </c>
      <c r="P52" s="40" t="n">
        <v>16.63</v>
      </c>
      <c r="Q52" s="40" t="n">
        <v>47.34</v>
      </c>
      <c r="R52" s="40" t="n">
        <v>134.43</v>
      </c>
      <c r="S52" s="40" t="n">
        <v>1.55</v>
      </c>
      <c r="T52" s="36" t="s">
        <v>74</v>
      </c>
    </row>
    <row r="53" s="19" customFormat="true" ht="17.35" hidden="false" customHeight="false" outlineLevel="0" collapsed="false">
      <c r="B53" s="27"/>
      <c r="C53" s="30" t="s">
        <v>75</v>
      </c>
      <c r="D53" s="45"/>
      <c r="E53" s="45"/>
      <c r="F53" s="45"/>
      <c r="G53" s="39" t="s">
        <v>76</v>
      </c>
      <c r="H53" s="40" t="n">
        <v>0.1</v>
      </c>
      <c r="I53" s="40" t="n">
        <v>0</v>
      </c>
      <c r="J53" s="40" t="n">
        <v>15</v>
      </c>
      <c r="K53" s="40" t="n">
        <v>60</v>
      </c>
      <c r="L53" s="41" t="n">
        <v>0</v>
      </c>
      <c r="M53" s="41" t="n">
        <v>0</v>
      </c>
      <c r="N53" s="41" t="n">
        <v>0.02</v>
      </c>
      <c r="O53" s="40" t="n">
        <v>0.03</v>
      </c>
      <c r="P53" s="40" t="n">
        <v>1.11</v>
      </c>
      <c r="Q53" s="40" t="n">
        <v>1.44</v>
      </c>
      <c r="R53" s="40" t="n">
        <v>2.78</v>
      </c>
      <c r="S53" s="40" t="n">
        <v>0.31</v>
      </c>
      <c r="T53" s="44" t="s">
        <v>77</v>
      </c>
    </row>
    <row r="54" s="19" customFormat="true" ht="17.35" hidden="false" customHeight="false" outlineLevel="0" collapsed="false">
      <c r="B54" s="27"/>
      <c r="C54" s="30" t="s">
        <v>38</v>
      </c>
      <c r="D54" s="45"/>
      <c r="E54" s="45"/>
      <c r="F54" s="45"/>
      <c r="G54" s="39" t="n">
        <v>30</v>
      </c>
      <c r="H54" s="40" t="n">
        <v>2.37</v>
      </c>
      <c r="I54" s="40" t="n">
        <v>0.3</v>
      </c>
      <c r="J54" s="40" t="n">
        <v>14.5</v>
      </c>
      <c r="K54" s="40" t="n">
        <v>71</v>
      </c>
      <c r="L54" s="41" t="n">
        <v>0.05</v>
      </c>
      <c r="M54" s="41" t="n">
        <v>0.02</v>
      </c>
      <c r="N54" s="41" t="n">
        <v>0.48</v>
      </c>
      <c r="O54" s="40" t="n">
        <v>0</v>
      </c>
      <c r="P54" s="40" t="n">
        <v>6.9</v>
      </c>
      <c r="Q54" s="40" t="n">
        <v>9.9</v>
      </c>
      <c r="R54" s="40" t="n">
        <v>26.1</v>
      </c>
      <c r="S54" s="40" t="n">
        <v>0.6</v>
      </c>
      <c r="T54" s="36" t="s">
        <v>57</v>
      </c>
    </row>
    <row r="55" s="19" customFormat="true" ht="17.35" hidden="false" customHeight="false" outlineLevel="0" collapsed="false">
      <c r="B55" s="27"/>
      <c r="C55" s="30" t="s">
        <v>43</v>
      </c>
      <c r="D55" s="45"/>
      <c r="E55" s="45"/>
      <c r="F55" s="45"/>
      <c r="G55" s="39" t="n">
        <v>20</v>
      </c>
      <c r="H55" s="40" t="n">
        <v>1.32</v>
      </c>
      <c r="I55" s="40" t="n">
        <v>0.24</v>
      </c>
      <c r="J55" s="40" t="n">
        <v>8.6</v>
      </c>
      <c r="K55" s="40" t="n">
        <v>40.4</v>
      </c>
      <c r="L55" s="41" t="n">
        <v>0.03</v>
      </c>
      <c r="M55" s="41" t="n">
        <v>0.02</v>
      </c>
      <c r="N55" s="41" t="n">
        <v>0.14</v>
      </c>
      <c r="O55" s="40" t="n">
        <v>0</v>
      </c>
      <c r="P55" s="40" t="n">
        <v>10.8</v>
      </c>
      <c r="Q55" s="40" t="n">
        <v>9.4</v>
      </c>
      <c r="R55" s="40" t="n">
        <v>31.6</v>
      </c>
      <c r="S55" s="40" t="n">
        <v>0.66</v>
      </c>
      <c r="T55" s="36" t="s">
        <v>58</v>
      </c>
    </row>
    <row r="56" s="5" customFormat="true" ht="19.5" hidden="false" customHeight="false" outlineLevel="0" collapsed="false">
      <c r="B56" s="27"/>
      <c r="C56" s="30" t="s">
        <v>45</v>
      </c>
      <c r="D56" s="30"/>
      <c r="E56" s="30"/>
      <c r="F56" s="30"/>
      <c r="G56" s="39" t="n">
        <v>845</v>
      </c>
      <c r="H56" s="43" t="n">
        <f aca="false">H48+H53+H55+H54+H52+H51+H50+H49</f>
        <v>22.47</v>
      </c>
      <c r="I56" s="43" t="n">
        <f aca="false">I48+I53+I55+I54+I52+I51+I50+I49</f>
        <v>28.74</v>
      </c>
      <c r="J56" s="43" t="n">
        <f aca="false">J48+J53+J55+J54+J52+J51+J50+J49</f>
        <v>104.84</v>
      </c>
      <c r="K56" s="43" t="n">
        <f aca="false">K48+K53+K55+K54+K52+K51+K50+K49</f>
        <v>854.07</v>
      </c>
      <c r="L56" s="43" t="n">
        <f aca="false">L48+L53+L55+L54+L52+L51+L50+L49</f>
        <v>0.47</v>
      </c>
      <c r="M56" s="43" t="n">
        <f aca="false">M48+M53+M55+M54+M52+M51+M50+M49</f>
        <v>0.3</v>
      </c>
      <c r="N56" s="43" t="n">
        <f aca="false">N48+N53+N55+N54+N52+N51+N50+N49</f>
        <v>6.16</v>
      </c>
      <c r="O56" s="43" t="n">
        <f aca="false">O48+O53+O55+O54+O52+O51+O50+O49</f>
        <v>10.05</v>
      </c>
      <c r="P56" s="43" t="n">
        <f aca="false">P48+P53+P55+P54+P52+P51+P50+P49</f>
        <v>130.77</v>
      </c>
      <c r="Q56" s="43" t="n">
        <f aca="false">Q48+Q53+Q55+Q54+Q52+Q51+Q50+Q49</f>
        <v>127.62</v>
      </c>
      <c r="R56" s="43" t="n">
        <f aca="false">R48+R53+R55+R54+R52+R51+R50+R49</f>
        <v>429.85</v>
      </c>
      <c r="S56" s="43" t="n">
        <f aca="false">S48+S53+S55+S54+S52+S51+S50+S49</f>
        <v>6.28</v>
      </c>
      <c r="T56" s="30"/>
    </row>
    <row r="57" s="5" customFormat="true" ht="28.7" hidden="false" customHeight="true" outlineLevel="0" collapsed="false">
      <c r="B57" s="27"/>
      <c r="C57" s="30" t="s">
        <v>59</v>
      </c>
      <c r="D57" s="30"/>
      <c r="E57" s="30"/>
      <c r="F57" s="30"/>
      <c r="G57" s="39" t="n">
        <f aca="false">G47+G56</f>
        <v>1385</v>
      </c>
      <c r="H57" s="43" t="n">
        <f aca="false">H47+H56</f>
        <v>48.72</v>
      </c>
      <c r="I57" s="43" t="n">
        <f aca="false">I47+I56</f>
        <v>61.08</v>
      </c>
      <c r="J57" s="43" t="n">
        <f aca="false">J47+J56</f>
        <v>201.92</v>
      </c>
      <c r="K57" s="43" t="n">
        <f aca="false">K47+K56</f>
        <v>1638.07</v>
      </c>
      <c r="L57" s="43" t="n">
        <f aca="false">L47+L56</f>
        <v>0.69</v>
      </c>
      <c r="M57" s="43" t="n">
        <f aca="false">M47+M56</f>
        <v>0.49</v>
      </c>
      <c r="N57" s="43" t="n">
        <f aca="false">N47+N56</f>
        <v>12.75</v>
      </c>
      <c r="O57" s="43" t="n">
        <f aca="false">O47+O56</f>
        <v>11.05</v>
      </c>
      <c r="P57" s="43" t="n">
        <f aca="false">P47+P56</f>
        <v>204.29</v>
      </c>
      <c r="Q57" s="43" t="n">
        <f aca="false">Q47+Q56</f>
        <v>197.14</v>
      </c>
      <c r="R57" s="43" t="n">
        <f aca="false">R47+R56</f>
        <v>673.88</v>
      </c>
      <c r="S57" s="43" t="n">
        <f aca="false">S47+S56</f>
        <v>11.18</v>
      </c>
      <c r="T57" s="30"/>
    </row>
    <row r="58" s="19" customFormat="true" ht="91.9" hidden="false" customHeight="true" outlineLevel="0" collapsed="false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="5" customFormat="true" ht="24.2" hidden="false" customHeight="true" outlineLevel="0" collapsed="false">
      <c r="B59" s="27" t="s">
        <v>12</v>
      </c>
      <c r="C59" s="27" t="s">
        <v>13</v>
      </c>
      <c r="D59" s="27"/>
      <c r="E59" s="27"/>
      <c r="F59" s="27"/>
      <c r="G59" s="27" t="s">
        <v>14</v>
      </c>
      <c r="H59" s="28" t="s">
        <v>15</v>
      </c>
      <c r="I59" s="28" t="s">
        <v>16</v>
      </c>
      <c r="J59" s="28" t="s">
        <v>17</v>
      </c>
      <c r="K59" s="28" t="s">
        <v>18</v>
      </c>
      <c r="L59" s="28" t="s">
        <v>19</v>
      </c>
      <c r="M59" s="28"/>
      <c r="N59" s="28"/>
      <c r="O59" s="28"/>
      <c r="P59" s="28" t="s">
        <v>20</v>
      </c>
      <c r="Q59" s="28"/>
      <c r="R59" s="28"/>
      <c r="S59" s="28"/>
      <c r="T59" s="27" t="s">
        <v>21</v>
      </c>
    </row>
    <row r="60" s="5" customFormat="true" ht="11.45" hidden="false" customHeight="true" outlineLevel="0" collapsed="false">
      <c r="B60" s="27"/>
      <c r="C60" s="27"/>
      <c r="D60" s="29"/>
      <c r="E60" s="29"/>
      <c r="F60" s="29"/>
      <c r="G60" s="2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7"/>
    </row>
    <row r="61" s="5" customFormat="true" ht="24" hidden="false" customHeight="true" outlineLevel="0" collapsed="false">
      <c r="B61" s="27"/>
      <c r="C61" s="27"/>
      <c r="D61" s="29"/>
      <c r="E61" s="29"/>
      <c r="F61" s="29"/>
      <c r="G61" s="29" t="s">
        <v>22</v>
      </c>
      <c r="H61" s="28"/>
      <c r="I61" s="28"/>
      <c r="J61" s="28"/>
      <c r="K61" s="28"/>
      <c r="L61" s="28" t="s">
        <v>23</v>
      </c>
      <c r="M61" s="28" t="s">
        <v>24</v>
      </c>
      <c r="N61" s="28" t="s">
        <v>25</v>
      </c>
      <c r="O61" s="28" t="s">
        <v>26</v>
      </c>
      <c r="P61" s="28" t="s">
        <v>27</v>
      </c>
      <c r="Q61" s="28" t="s">
        <v>28</v>
      </c>
      <c r="R61" s="28" t="s">
        <v>29</v>
      </c>
      <c r="S61" s="28" t="s">
        <v>30</v>
      </c>
      <c r="T61" s="27"/>
    </row>
    <row r="62" s="19" customFormat="true" ht="19.5" hidden="false" customHeight="false" outlineLevel="0" collapsed="false">
      <c r="B62" s="30" t="s">
        <v>78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="19" customFormat="true" ht="17.35" hidden="false" customHeight="false" outlineLevel="0" collapsed="false">
      <c r="B63" s="27" t="s">
        <v>32</v>
      </c>
      <c r="C63" s="30" t="s">
        <v>79</v>
      </c>
      <c r="D63" s="45"/>
      <c r="E63" s="45"/>
      <c r="F63" s="45"/>
      <c r="G63" s="53" t="s">
        <v>80</v>
      </c>
      <c r="H63" s="34" t="n">
        <v>42</v>
      </c>
      <c r="I63" s="34" t="n">
        <v>16.8</v>
      </c>
      <c r="J63" s="34" t="n">
        <v>66</v>
      </c>
      <c r="K63" s="34" t="n">
        <v>580</v>
      </c>
      <c r="L63" s="35" t="n">
        <v>0.11</v>
      </c>
      <c r="M63" s="35" t="n">
        <v>0.52</v>
      </c>
      <c r="N63" s="35" t="n">
        <v>1.04</v>
      </c>
      <c r="O63" s="34" t="n">
        <v>0.48</v>
      </c>
      <c r="P63" s="34" t="n">
        <v>294.6</v>
      </c>
      <c r="Q63" s="34" t="n">
        <v>44.4</v>
      </c>
      <c r="R63" s="34" t="n">
        <v>420.6</v>
      </c>
      <c r="S63" s="34" t="n">
        <v>1.39</v>
      </c>
      <c r="T63" s="44" t="s">
        <v>81</v>
      </c>
    </row>
    <row r="64" s="19" customFormat="true" ht="17.35" hidden="false" customHeight="false" outlineLevel="0" collapsed="false">
      <c r="B64" s="27"/>
      <c r="C64" s="30" t="s">
        <v>82</v>
      </c>
      <c r="D64" s="45"/>
      <c r="E64" s="45"/>
      <c r="F64" s="45"/>
      <c r="G64" s="39" t="n">
        <v>200</v>
      </c>
      <c r="H64" s="40" t="n">
        <v>3.76</v>
      </c>
      <c r="I64" s="40" t="n">
        <v>3.2</v>
      </c>
      <c r="J64" s="40" t="n">
        <v>26.74</v>
      </c>
      <c r="K64" s="40" t="n">
        <v>150.8</v>
      </c>
      <c r="L64" s="41" t="n">
        <v>0.06</v>
      </c>
      <c r="M64" s="41" t="n">
        <v>0.19</v>
      </c>
      <c r="N64" s="41" t="n">
        <v>0.17</v>
      </c>
      <c r="O64" s="40" t="n">
        <v>1.59</v>
      </c>
      <c r="P64" s="40" t="n">
        <v>152.22</v>
      </c>
      <c r="Q64" s="40" t="n">
        <v>21.33</v>
      </c>
      <c r="R64" s="40" t="n">
        <v>124.56</v>
      </c>
      <c r="S64" s="40" t="n">
        <v>0.48</v>
      </c>
      <c r="T64" s="36" t="s">
        <v>83</v>
      </c>
    </row>
    <row r="65" s="19" customFormat="true" ht="17.35" hidden="false" customHeight="false" outlineLevel="0" collapsed="false">
      <c r="B65" s="27"/>
      <c r="C65" s="30" t="s">
        <v>84</v>
      </c>
      <c r="D65" s="45"/>
      <c r="E65" s="45"/>
      <c r="F65" s="45"/>
      <c r="G65" s="39" t="s">
        <v>85</v>
      </c>
      <c r="H65" s="37" t="n">
        <v>0.8</v>
      </c>
      <c r="I65" s="37" t="n">
        <v>0</v>
      </c>
      <c r="J65" s="37" t="n">
        <v>25.2</v>
      </c>
      <c r="K65" s="37" t="n">
        <v>104</v>
      </c>
      <c r="L65" s="54" t="n">
        <v>0.08</v>
      </c>
      <c r="M65" s="54" t="n">
        <v>0.06</v>
      </c>
      <c r="N65" s="54" t="n">
        <v>0.4</v>
      </c>
      <c r="O65" s="54" t="n">
        <v>120</v>
      </c>
      <c r="P65" s="54" t="n">
        <v>68</v>
      </c>
      <c r="Q65" s="54" t="n">
        <v>26</v>
      </c>
      <c r="R65" s="54" t="n">
        <v>46</v>
      </c>
      <c r="S65" s="54" t="n">
        <v>0.6</v>
      </c>
      <c r="T65" s="36" t="s">
        <v>86</v>
      </c>
    </row>
    <row r="66" s="5" customFormat="true" ht="19.5" hidden="false" customHeight="false" outlineLevel="0" collapsed="false">
      <c r="B66" s="27"/>
      <c r="C66" s="30" t="s">
        <v>45</v>
      </c>
      <c r="D66" s="30"/>
      <c r="E66" s="30"/>
      <c r="F66" s="30"/>
      <c r="G66" s="39" t="n">
        <v>570</v>
      </c>
      <c r="H66" s="43" t="n">
        <f aca="false">H63+H64+H65</f>
        <v>46.56</v>
      </c>
      <c r="I66" s="43" t="n">
        <f aca="false">I63+I64+I65</f>
        <v>20</v>
      </c>
      <c r="J66" s="43" t="n">
        <f aca="false">J63+J64+J65</f>
        <v>117.94</v>
      </c>
      <c r="K66" s="43" t="n">
        <f aca="false">K63+K64+K65</f>
        <v>834.8</v>
      </c>
      <c r="L66" s="43" t="n">
        <f aca="false">L63+L64+L65</f>
        <v>0.25</v>
      </c>
      <c r="M66" s="43" t="n">
        <f aca="false">M63+M64+M65</f>
        <v>0.77</v>
      </c>
      <c r="N66" s="43" t="n">
        <f aca="false">N63+N64+N65</f>
        <v>1.61</v>
      </c>
      <c r="O66" s="43" t="n">
        <f aca="false">O63+O64+O65</f>
        <v>122.07</v>
      </c>
      <c r="P66" s="43" t="n">
        <f aca="false">P63+P64+P65</f>
        <v>514.82</v>
      </c>
      <c r="Q66" s="43" t="n">
        <f aca="false">Q63+Q64+Q65</f>
        <v>91.73</v>
      </c>
      <c r="R66" s="43" t="n">
        <f aca="false">R63+R64+R65</f>
        <v>591.16</v>
      </c>
      <c r="S66" s="43" t="n">
        <f aca="false">S63+S64+S65</f>
        <v>2.47</v>
      </c>
      <c r="T66" s="30"/>
    </row>
    <row r="67" s="5" customFormat="true" ht="11.45" hidden="true" customHeight="true" outlineLevel="0" collapsed="false">
      <c r="B67" s="27" t="s">
        <v>46</v>
      </c>
      <c r="C67" s="30"/>
      <c r="D67" s="30"/>
      <c r="E67" s="30"/>
      <c r="F67" s="30"/>
      <c r="G67" s="39"/>
      <c r="H67" s="32"/>
      <c r="I67" s="32"/>
      <c r="J67" s="32"/>
      <c r="K67" s="32"/>
      <c r="L67" s="42"/>
      <c r="M67" s="42"/>
      <c r="N67" s="42"/>
      <c r="O67" s="32"/>
      <c r="P67" s="32"/>
      <c r="Q67" s="32"/>
      <c r="R67" s="32"/>
      <c r="S67" s="32"/>
      <c r="T67" s="27"/>
    </row>
    <row r="68" s="19" customFormat="true" ht="17.35" hidden="false" customHeight="false" outlineLevel="0" collapsed="false">
      <c r="B68" s="27"/>
      <c r="C68" s="30" t="s">
        <v>87</v>
      </c>
      <c r="D68" s="45"/>
      <c r="E68" s="45"/>
      <c r="F68" s="45"/>
      <c r="G68" s="39" t="s">
        <v>88</v>
      </c>
      <c r="H68" s="34" t="n">
        <v>1.83</v>
      </c>
      <c r="I68" s="34" t="n">
        <v>4.9</v>
      </c>
      <c r="J68" s="34" t="n">
        <v>15.2</v>
      </c>
      <c r="K68" s="34" t="n">
        <v>112.25</v>
      </c>
      <c r="L68" s="35" t="n">
        <v>0.05</v>
      </c>
      <c r="M68" s="35" t="n">
        <v>0.04</v>
      </c>
      <c r="N68" s="35" t="n">
        <v>0.58</v>
      </c>
      <c r="O68" s="35" t="n">
        <v>10.29</v>
      </c>
      <c r="P68" s="35" t="n">
        <v>44.39</v>
      </c>
      <c r="Q68" s="35" t="n">
        <v>26.25</v>
      </c>
      <c r="R68" s="35" t="n">
        <v>53.22</v>
      </c>
      <c r="S68" s="34" t="n">
        <v>1.19</v>
      </c>
      <c r="T68" s="36" t="s">
        <v>89</v>
      </c>
    </row>
    <row r="69" s="19" customFormat="true" ht="17.45" hidden="false" customHeight="true" outlineLevel="0" collapsed="false">
      <c r="B69" s="27"/>
      <c r="C69" s="27" t="s">
        <v>90</v>
      </c>
      <c r="D69" s="45"/>
      <c r="E69" s="45"/>
      <c r="F69" s="45"/>
      <c r="G69" s="30" t="s">
        <v>50</v>
      </c>
      <c r="H69" s="34" t="n">
        <v>15.2</v>
      </c>
      <c r="I69" s="34" t="n">
        <v>22.6</v>
      </c>
      <c r="J69" s="34" t="n">
        <v>14.8</v>
      </c>
      <c r="K69" s="34" t="n">
        <v>324</v>
      </c>
      <c r="L69" s="35" t="n">
        <v>0.1</v>
      </c>
      <c r="M69" s="35" t="n">
        <v>0.13</v>
      </c>
      <c r="N69" s="35" t="n">
        <v>4.7</v>
      </c>
      <c r="O69" s="35" t="n">
        <v>0.73</v>
      </c>
      <c r="P69" s="35" t="n">
        <v>17.5</v>
      </c>
      <c r="Q69" s="35" t="n">
        <v>23.33</v>
      </c>
      <c r="R69" s="35" t="n">
        <v>133.83</v>
      </c>
      <c r="S69" s="34" t="n">
        <v>1.58</v>
      </c>
      <c r="T69" s="36" t="s">
        <v>91</v>
      </c>
    </row>
    <row r="70" s="19" customFormat="true" ht="17.35" hidden="false" customHeight="false" outlineLevel="0" collapsed="false">
      <c r="B70" s="27"/>
      <c r="C70" s="30" t="s">
        <v>92</v>
      </c>
      <c r="D70" s="38"/>
      <c r="E70" s="38"/>
      <c r="F70" s="38"/>
      <c r="G70" s="30" t="s">
        <v>53</v>
      </c>
      <c r="H70" s="34" t="n">
        <v>15.84</v>
      </c>
      <c r="I70" s="34" t="n">
        <v>9</v>
      </c>
      <c r="J70" s="34" t="n">
        <v>51.66</v>
      </c>
      <c r="K70" s="34" t="n">
        <v>156</v>
      </c>
      <c r="L70" s="35" t="n">
        <v>0.61</v>
      </c>
      <c r="M70" s="35" t="n">
        <v>0.13</v>
      </c>
      <c r="N70" s="35" t="n">
        <v>1.63</v>
      </c>
      <c r="O70" s="34" t="n">
        <v>21.79</v>
      </c>
      <c r="P70" s="34" t="n">
        <v>9.54</v>
      </c>
      <c r="Q70" s="34" t="n">
        <v>33.3</v>
      </c>
      <c r="R70" s="34" t="n">
        <v>103.91</v>
      </c>
      <c r="S70" s="34" t="n">
        <v>5.95</v>
      </c>
      <c r="T70" s="44" t="s">
        <v>93</v>
      </c>
    </row>
    <row r="71" s="19" customFormat="true" ht="17.35" hidden="false" customHeight="false" outlineLevel="0" collapsed="false">
      <c r="B71" s="27"/>
      <c r="C71" s="27" t="s">
        <v>94</v>
      </c>
      <c r="D71" s="45"/>
      <c r="E71" s="45"/>
      <c r="F71" s="45"/>
      <c r="G71" s="39" t="n">
        <v>200</v>
      </c>
      <c r="H71" s="50" t="n">
        <v>0.08</v>
      </c>
      <c r="I71" s="50" t="n">
        <v>0.09</v>
      </c>
      <c r="J71" s="50" t="n">
        <v>27.08</v>
      </c>
      <c r="K71" s="50" t="n">
        <v>108.6</v>
      </c>
      <c r="L71" s="51" t="n">
        <v>0.02</v>
      </c>
      <c r="M71" s="51" t="n">
        <v>0.01</v>
      </c>
      <c r="N71" s="51" t="n">
        <v>0.08</v>
      </c>
      <c r="O71" s="50" t="n">
        <v>12.9</v>
      </c>
      <c r="P71" s="50" t="n">
        <v>23.52</v>
      </c>
      <c r="Q71" s="50" t="n">
        <v>6.5</v>
      </c>
      <c r="R71" s="50" t="n">
        <v>11.5</v>
      </c>
      <c r="S71" s="50" t="n">
        <v>0.24</v>
      </c>
      <c r="T71" s="36" t="s">
        <v>95</v>
      </c>
    </row>
    <row r="72" s="19" customFormat="true" ht="17.35" hidden="false" customHeight="false" outlineLevel="0" collapsed="false">
      <c r="B72" s="27"/>
      <c r="C72" s="30" t="s">
        <v>38</v>
      </c>
      <c r="D72" s="45"/>
      <c r="E72" s="45"/>
      <c r="F72" s="45"/>
      <c r="G72" s="39" t="n">
        <v>30</v>
      </c>
      <c r="H72" s="40" t="n">
        <v>2.37</v>
      </c>
      <c r="I72" s="40" t="n">
        <v>0.3</v>
      </c>
      <c r="J72" s="40" t="n">
        <v>14.5</v>
      </c>
      <c r="K72" s="40" t="n">
        <v>71</v>
      </c>
      <c r="L72" s="41" t="n">
        <v>0.05</v>
      </c>
      <c r="M72" s="41" t="n">
        <v>0.02</v>
      </c>
      <c r="N72" s="41" t="n">
        <v>0.48</v>
      </c>
      <c r="O72" s="40" t="n">
        <v>0</v>
      </c>
      <c r="P72" s="40" t="n">
        <v>6.9</v>
      </c>
      <c r="Q72" s="40" t="n">
        <v>9.9</v>
      </c>
      <c r="R72" s="40" t="n">
        <v>26.1</v>
      </c>
      <c r="S72" s="40" t="n">
        <v>0.6</v>
      </c>
      <c r="T72" s="36" t="s">
        <v>57</v>
      </c>
    </row>
    <row r="73" s="19" customFormat="true" ht="17.35" hidden="false" customHeight="false" outlineLevel="0" collapsed="false">
      <c r="B73" s="27"/>
      <c r="C73" s="30" t="s">
        <v>43</v>
      </c>
      <c r="D73" s="45"/>
      <c r="E73" s="45"/>
      <c r="F73" s="45"/>
      <c r="G73" s="39" t="n">
        <v>20</v>
      </c>
      <c r="H73" s="40" t="n">
        <v>1.32</v>
      </c>
      <c r="I73" s="40" t="n">
        <v>0.24</v>
      </c>
      <c r="J73" s="40" t="n">
        <v>8.6</v>
      </c>
      <c r="K73" s="40" t="n">
        <v>40.4</v>
      </c>
      <c r="L73" s="41" t="n">
        <v>0.03</v>
      </c>
      <c r="M73" s="41" t="n">
        <v>0.02</v>
      </c>
      <c r="N73" s="41" t="n">
        <v>0.14</v>
      </c>
      <c r="O73" s="40" t="n">
        <v>0</v>
      </c>
      <c r="P73" s="40" t="n">
        <v>10.8</v>
      </c>
      <c r="Q73" s="40" t="n">
        <v>9.4</v>
      </c>
      <c r="R73" s="40" t="n">
        <v>31.6</v>
      </c>
      <c r="S73" s="40" t="n">
        <v>0.66</v>
      </c>
      <c r="T73" s="36" t="s">
        <v>58</v>
      </c>
    </row>
    <row r="74" s="5" customFormat="true" ht="19.5" hidden="false" customHeight="false" outlineLevel="0" collapsed="false">
      <c r="B74" s="27"/>
      <c r="C74" s="30" t="s">
        <v>45</v>
      </c>
      <c r="D74" s="30"/>
      <c r="E74" s="30"/>
      <c r="F74" s="30"/>
      <c r="G74" s="39" t="n">
        <v>795</v>
      </c>
      <c r="H74" s="43" t="n">
        <f aca="false">H67+H71+H73+H72+H70+H69+H68</f>
        <v>36.64</v>
      </c>
      <c r="I74" s="43" t="n">
        <f aca="false">I67+I71+I73+I72+I70+I69+I68</f>
        <v>37.13</v>
      </c>
      <c r="J74" s="43" t="n">
        <f aca="false">J67+J71+J73+J72+J70+J69+J68</f>
        <v>131.84</v>
      </c>
      <c r="K74" s="43" t="n">
        <f aca="false">K67+K71+K73+K72+K70+K69+K68</f>
        <v>812.25</v>
      </c>
      <c r="L74" s="43" t="n">
        <f aca="false">L67+L71+L73+L72+L70+L69+L68</f>
        <v>0.86</v>
      </c>
      <c r="M74" s="43" t="n">
        <f aca="false">M67+M71+M73+M72+M70+M69+M68</f>
        <v>0.35</v>
      </c>
      <c r="N74" s="43" t="n">
        <f aca="false">N67+N71+N73+N72+N70+N69+N68</f>
        <v>7.61</v>
      </c>
      <c r="O74" s="43" t="n">
        <f aca="false">O67+O71+O73+O72+O70+O69+O68</f>
        <v>45.71</v>
      </c>
      <c r="P74" s="43" t="n">
        <f aca="false">P67+P71+P73+P72+P70+P69+P68</f>
        <v>112.65</v>
      </c>
      <c r="Q74" s="43" t="n">
        <f aca="false">Q67+Q71+Q73+Q72+Q70+Q69+Q68</f>
        <v>108.68</v>
      </c>
      <c r="R74" s="43" t="n">
        <f aca="false">R67+R71+R73+R72+R70+R69+R68</f>
        <v>360.16</v>
      </c>
      <c r="S74" s="43" t="n">
        <f aca="false">S67+S71+S73+S72+S70+S69+S68</f>
        <v>10.22</v>
      </c>
      <c r="T74" s="30"/>
    </row>
    <row r="75" s="5" customFormat="true" ht="19.5" hidden="false" customHeight="false" outlineLevel="0" collapsed="false">
      <c r="B75" s="27"/>
      <c r="C75" s="30" t="s">
        <v>59</v>
      </c>
      <c r="D75" s="30"/>
      <c r="E75" s="30"/>
      <c r="F75" s="30"/>
      <c r="G75" s="39" t="n">
        <f aca="false">G66+G74</f>
        <v>1365</v>
      </c>
      <c r="H75" s="43" t="n">
        <f aca="false">H66+H74</f>
        <v>83.2</v>
      </c>
      <c r="I75" s="43" t="n">
        <f aca="false">I66+I74</f>
        <v>57.13</v>
      </c>
      <c r="J75" s="43" t="n">
        <f aca="false">J66+J74</f>
        <v>249.78</v>
      </c>
      <c r="K75" s="43" t="n">
        <f aca="false">K66+K74</f>
        <v>1647.05</v>
      </c>
      <c r="L75" s="43" t="n">
        <f aca="false">L66+L74</f>
        <v>1.11</v>
      </c>
      <c r="M75" s="43" t="n">
        <f aca="false">M66+M74</f>
        <v>1.12</v>
      </c>
      <c r="N75" s="43" t="n">
        <f aca="false">N66+N74</f>
        <v>9.22</v>
      </c>
      <c r="O75" s="43" t="n">
        <f aca="false">O66+O74</f>
        <v>167.78</v>
      </c>
      <c r="P75" s="43" t="n">
        <f aca="false">P66+P74</f>
        <v>627.47</v>
      </c>
      <c r="Q75" s="43" t="n">
        <f aca="false">Q66+Q74</f>
        <v>200.41</v>
      </c>
      <c r="R75" s="43" t="n">
        <f aca="false">R66+R74</f>
        <v>951.32</v>
      </c>
      <c r="S75" s="43" t="n">
        <f aca="false">S66+S74</f>
        <v>12.69</v>
      </c>
      <c r="T75" s="30"/>
    </row>
    <row r="76" s="19" customFormat="true" ht="92.95" hidden="false" customHeight="true" outlineLevel="0" collapsed="false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="5" customFormat="true" ht="18.75" hidden="false" customHeight="true" outlineLevel="0" collapsed="false">
      <c r="B77" s="27" t="s">
        <v>12</v>
      </c>
      <c r="C77" s="27" t="s">
        <v>13</v>
      </c>
      <c r="D77" s="27"/>
      <c r="E77" s="27"/>
      <c r="F77" s="27"/>
      <c r="G77" s="27" t="s">
        <v>14</v>
      </c>
      <c r="H77" s="28" t="s">
        <v>15</v>
      </c>
      <c r="I77" s="28" t="s">
        <v>16</v>
      </c>
      <c r="J77" s="28" t="s">
        <v>17</v>
      </c>
      <c r="K77" s="28" t="s">
        <v>18</v>
      </c>
      <c r="L77" s="28" t="s">
        <v>19</v>
      </c>
      <c r="M77" s="28"/>
      <c r="N77" s="28"/>
      <c r="O77" s="28"/>
      <c r="P77" s="28" t="s">
        <v>20</v>
      </c>
      <c r="Q77" s="28"/>
      <c r="R77" s="28"/>
      <c r="S77" s="28"/>
      <c r="T77" s="27" t="s">
        <v>21</v>
      </c>
    </row>
    <row r="78" s="5" customFormat="true" ht="11.45" hidden="false" customHeight="true" outlineLevel="0" collapsed="false">
      <c r="B78" s="27"/>
      <c r="C78" s="27"/>
      <c r="D78" s="29"/>
      <c r="E78" s="29"/>
      <c r="F78" s="29"/>
      <c r="G78" s="27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7"/>
    </row>
    <row r="79" s="5" customFormat="true" ht="23.25" hidden="false" customHeight="true" outlineLevel="0" collapsed="false">
      <c r="B79" s="27"/>
      <c r="C79" s="27"/>
      <c r="D79" s="29"/>
      <c r="E79" s="29"/>
      <c r="F79" s="29"/>
      <c r="G79" s="29" t="s">
        <v>22</v>
      </c>
      <c r="H79" s="28"/>
      <c r="I79" s="28"/>
      <c r="J79" s="28"/>
      <c r="K79" s="28"/>
      <c r="L79" s="28" t="s">
        <v>23</v>
      </c>
      <c r="M79" s="28" t="s">
        <v>24</v>
      </c>
      <c r="N79" s="28" t="s">
        <v>25</v>
      </c>
      <c r="O79" s="28" t="s">
        <v>26</v>
      </c>
      <c r="P79" s="28" t="s">
        <v>27</v>
      </c>
      <c r="Q79" s="28" t="s">
        <v>28</v>
      </c>
      <c r="R79" s="28" t="s">
        <v>29</v>
      </c>
      <c r="S79" s="28" t="s">
        <v>30</v>
      </c>
      <c r="T79" s="27"/>
    </row>
    <row r="80" s="19" customFormat="true" ht="19.5" hidden="false" customHeight="false" outlineLevel="0" collapsed="false">
      <c r="B80" s="30" t="s">
        <v>96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="19" customFormat="true" ht="19.5" hidden="false" customHeight="false" outlineLevel="0" collapsed="false">
      <c r="B81" s="27" t="s">
        <v>32</v>
      </c>
      <c r="C81" s="30"/>
      <c r="D81" s="30"/>
      <c r="E81" s="30"/>
      <c r="F81" s="30"/>
      <c r="G81" s="39"/>
      <c r="H81" s="50"/>
      <c r="I81" s="50"/>
      <c r="J81" s="50"/>
      <c r="K81" s="50"/>
      <c r="L81" s="51"/>
      <c r="M81" s="51"/>
      <c r="N81" s="51"/>
      <c r="O81" s="50"/>
      <c r="P81" s="50"/>
      <c r="Q81" s="50"/>
      <c r="R81" s="50"/>
      <c r="S81" s="50"/>
      <c r="T81" s="30"/>
    </row>
    <row r="82" s="19" customFormat="true" ht="17.35" hidden="false" customHeight="false" outlineLevel="0" collapsed="false">
      <c r="B82" s="27"/>
      <c r="C82" s="27" t="s">
        <v>97</v>
      </c>
      <c r="D82" s="45"/>
      <c r="E82" s="45"/>
      <c r="F82" s="45"/>
      <c r="G82" s="30" t="s">
        <v>98</v>
      </c>
      <c r="H82" s="34" t="n">
        <v>14.16</v>
      </c>
      <c r="I82" s="34" t="n">
        <v>7.47</v>
      </c>
      <c r="J82" s="34" t="n">
        <v>7.47</v>
      </c>
      <c r="K82" s="34" t="n">
        <v>154</v>
      </c>
      <c r="L82" s="35" t="n">
        <v>0.08</v>
      </c>
      <c r="M82" s="35" t="n">
        <v>0.08</v>
      </c>
      <c r="N82" s="35" t="n">
        <v>0.96</v>
      </c>
      <c r="O82" s="35" t="n">
        <v>2.26</v>
      </c>
      <c r="P82" s="35" t="n">
        <v>30.5</v>
      </c>
      <c r="Q82" s="35" t="n">
        <v>32.26</v>
      </c>
      <c r="R82" s="35" t="n">
        <v>165.62</v>
      </c>
      <c r="S82" s="34" t="n">
        <v>0.7</v>
      </c>
      <c r="T82" s="36" t="s">
        <v>99</v>
      </c>
    </row>
    <row r="83" s="19" customFormat="true" ht="17.35" hidden="false" customHeight="false" outlineLevel="0" collapsed="false">
      <c r="B83" s="27"/>
      <c r="C83" s="27" t="s">
        <v>100</v>
      </c>
      <c r="D83" s="45"/>
      <c r="E83" s="45"/>
      <c r="F83" s="45"/>
      <c r="G83" s="30" t="n">
        <v>180</v>
      </c>
      <c r="H83" s="34" t="n">
        <v>3.74</v>
      </c>
      <c r="I83" s="34" t="n">
        <v>6.12</v>
      </c>
      <c r="J83" s="34" t="n">
        <v>22.28</v>
      </c>
      <c r="K83" s="34" t="n">
        <v>159.12</v>
      </c>
      <c r="L83" s="35" t="n">
        <v>0.17</v>
      </c>
      <c r="M83" s="35" t="n">
        <v>0.13</v>
      </c>
      <c r="N83" s="35" t="n">
        <v>1.63</v>
      </c>
      <c r="O83" s="34" t="n">
        <v>21.79</v>
      </c>
      <c r="P83" s="34" t="n">
        <v>44.37</v>
      </c>
      <c r="Q83" s="34" t="n">
        <v>33.3</v>
      </c>
      <c r="R83" s="34" t="n">
        <v>103.91</v>
      </c>
      <c r="S83" s="34" t="n">
        <v>1.21</v>
      </c>
      <c r="T83" s="44" t="s">
        <v>101</v>
      </c>
    </row>
    <row r="84" s="19" customFormat="true" ht="17.35" hidden="false" customHeight="false" outlineLevel="0" collapsed="false">
      <c r="B84" s="27"/>
      <c r="C84" s="30" t="s">
        <v>55</v>
      </c>
      <c r="D84" s="45"/>
      <c r="E84" s="45"/>
      <c r="F84" s="45"/>
      <c r="G84" s="39" t="n">
        <v>200</v>
      </c>
      <c r="H84" s="34" t="n">
        <v>0.16</v>
      </c>
      <c r="I84" s="34" t="n">
        <v>0</v>
      </c>
      <c r="J84" s="34" t="n">
        <v>29</v>
      </c>
      <c r="K84" s="34" t="n">
        <v>133.6</v>
      </c>
      <c r="L84" s="35" t="n">
        <v>0.01</v>
      </c>
      <c r="M84" s="35" t="n">
        <v>0.01</v>
      </c>
      <c r="N84" s="35" t="n">
        <v>0.09</v>
      </c>
      <c r="O84" s="34" t="n">
        <v>1.72</v>
      </c>
      <c r="P84" s="34" t="n">
        <v>14.48</v>
      </c>
      <c r="Q84" s="34" t="n">
        <v>3.6</v>
      </c>
      <c r="R84" s="34" t="n">
        <v>4.4</v>
      </c>
      <c r="S84" s="34" t="n">
        <v>0.94</v>
      </c>
      <c r="T84" s="44" t="s">
        <v>102</v>
      </c>
    </row>
    <row r="85" s="19" customFormat="true" ht="17.35" hidden="false" customHeight="false" outlineLevel="0" collapsed="false">
      <c r="B85" s="27"/>
      <c r="C85" s="30" t="s">
        <v>38</v>
      </c>
      <c r="D85" s="45"/>
      <c r="E85" s="45"/>
      <c r="F85" s="45"/>
      <c r="G85" s="39" t="n">
        <v>30</v>
      </c>
      <c r="H85" s="40" t="n">
        <v>2.37</v>
      </c>
      <c r="I85" s="40" t="n">
        <v>0.3</v>
      </c>
      <c r="J85" s="40" t="n">
        <v>14.5</v>
      </c>
      <c r="K85" s="40" t="n">
        <v>71</v>
      </c>
      <c r="L85" s="41" t="n">
        <v>0.05</v>
      </c>
      <c r="M85" s="41" t="n">
        <v>0.02</v>
      </c>
      <c r="N85" s="41" t="n">
        <v>0.48</v>
      </c>
      <c r="O85" s="40" t="n">
        <v>0</v>
      </c>
      <c r="P85" s="40" t="n">
        <v>6.9</v>
      </c>
      <c r="Q85" s="40" t="n">
        <v>9.9</v>
      </c>
      <c r="R85" s="40" t="n">
        <v>26.1</v>
      </c>
      <c r="S85" s="40" t="n">
        <v>0.6</v>
      </c>
      <c r="T85" s="36" t="s">
        <v>57</v>
      </c>
    </row>
    <row r="86" s="19" customFormat="true" ht="17.35" hidden="false" customHeight="false" outlineLevel="0" collapsed="false">
      <c r="B86" s="27"/>
      <c r="C86" s="30" t="s">
        <v>43</v>
      </c>
      <c r="D86" s="45"/>
      <c r="E86" s="45"/>
      <c r="F86" s="45"/>
      <c r="G86" s="39" t="n">
        <v>20</v>
      </c>
      <c r="H86" s="40" t="n">
        <v>1.32</v>
      </c>
      <c r="I86" s="40" t="n">
        <v>0.24</v>
      </c>
      <c r="J86" s="40" t="n">
        <v>8.6</v>
      </c>
      <c r="K86" s="40" t="n">
        <v>40.4</v>
      </c>
      <c r="L86" s="41" t="n">
        <v>0.03</v>
      </c>
      <c r="M86" s="41" t="n">
        <v>0.02</v>
      </c>
      <c r="N86" s="41" t="n">
        <v>0.14</v>
      </c>
      <c r="O86" s="40" t="n">
        <v>0</v>
      </c>
      <c r="P86" s="40" t="n">
        <v>10.8</v>
      </c>
      <c r="Q86" s="40" t="n">
        <v>9.4</v>
      </c>
      <c r="R86" s="40" t="n">
        <v>31.6</v>
      </c>
      <c r="S86" s="40" t="n">
        <v>0.66</v>
      </c>
      <c r="T86" s="36" t="s">
        <v>58</v>
      </c>
    </row>
    <row r="87" s="5" customFormat="true" ht="19.5" hidden="false" customHeight="false" outlineLevel="0" collapsed="false">
      <c r="B87" s="27"/>
      <c r="C87" s="30" t="s">
        <v>45</v>
      </c>
      <c r="D87" s="30"/>
      <c r="E87" s="30"/>
      <c r="F87" s="30"/>
      <c r="G87" s="39" t="n">
        <v>580</v>
      </c>
      <c r="H87" s="43" t="n">
        <f aca="false">H81+H82+H83+H85+H86+H84</f>
        <v>21.75</v>
      </c>
      <c r="I87" s="43" t="n">
        <f aca="false">I81+I82+I83+I85+I86+I84</f>
        <v>14.13</v>
      </c>
      <c r="J87" s="43" t="n">
        <f aca="false">J81+J82+J83+J85+J86+J84</f>
        <v>81.85</v>
      </c>
      <c r="K87" s="43" t="n">
        <f aca="false">K81+K82+K83+K85+K86+K84</f>
        <v>558.12</v>
      </c>
      <c r="L87" s="43" t="n">
        <f aca="false">L81+L82+L83+L85+L86+L84</f>
        <v>0.34</v>
      </c>
      <c r="M87" s="43" t="n">
        <f aca="false">M81+M82+M83+M85+M86+M84</f>
        <v>0.26</v>
      </c>
      <c r="N87" s="43" t="n">
        <f aca="false">N81+N82+N83+N85+N86+N84</f>
        <v>3.3</v>
      </c>
      <c r="O87" s="43" t="n">
        <f aca="false">O81+O82+O83+O85+O86+O84</f>
        <v>25.77</v>
      </c>
      <c r="P87" s="43" t="n">
        <f aca="false">P81+P82+P83+P85+P86+P84</f>
        <v>107.05</v>
      </c>
      <c r="Q87" s="43" t="n">
        <f aca="false">Q81+Q82+Q83+Q85+Q86+Q84</f>
        <v>88.46</v>
      </c>
      <c r="R87" s="43" t="n">
        <f aca="false">R81+R82+R83+R85+R86+R84</f>
        <v>331.63</v>
      </c>
      <c r="S87" s="43" t="n">
        <f aca="false">S81+S82+S83+S85+S86+S84</f>
        <v>4.11</v>
      </c>
      <c r="T87" s="30"/>
    </row>
    <row r="88" s="5" customFormat="true" ht="24.1" hidden="false" customHeight="true" outlineLevel="0" collapsed="false">
      <c r="B88" s="27" t="s">
        <v>46</v>
      </c>
      <c r="C88" s="30"/>
      <c r="D88" s="30"/>
      <c r="E88" s="30"/>
      <c r="F88" s="30"/>
      <c r="G88" s="39"/>
      <c r="H88" s="34"/>
      <c r="I88" s="34"/>
      <c r="J88" s="34"/>
      <c r="K88" s="34"/>
      <c r="L88" s="35"/>
      <c r="M88" s="35"/>
      <c r="N88" s="35"/>
      <c r="O88" s="34"/>
      <c r="P88" s="34"/>
      <c r="Q88" s="34"/>
      <c r="R88" s="34"/>
      <c r="S88" s="34"/>
      <c r="T88" s="44"/>
    </row>
    <row r="89" s="19" customFormat="true" ht="17.45" hidden="false" customHeight="true" outlineLevel="0" collapsed="false">
      <c r="B89" s="27"/>
      <c r="C89" s="55" t="s">
        <v>103</v>
      </c>
      <c r="D89" s="45"/>
      <c r="E89" s="45"/>
      <c r="F89" s="45"/>
      <c r="G89" s="39" t="n">
        <v>250</v>
      </c>
      <c r="H89" s="34" t="n">
        <v>2.65</v>
      </c>
      <c r="I89" s="34" t="n">
        <v>2.78</v>
      </c>
      <c r="J89" s="34" t="n">
        <v>24.23</v>
      </c>
      <c r="K89" s="34" t="n">
        <v>132.5</v>
      </c>
      <c r="L89" s="35" t="n">
        <v>0.11</v>
      </c>
      <c r="M89" s="35" t="n">
        <v>0.06</v>
      </c>
      <c r="N89" s="35" t="n">
        <v>1.18</v>
      </c>
      <c r="O89" s="35" t="n">
        <v>8.25</v>
      </c>
      <c r="P89" s="35" t="n">
        <v>24.6</v>
      </c>
      <c r="Q89" s="35" t="n">
        <v>27</v>
      </c>
      <c r="R89" s="35" t="n">
        <v>66.65</v>
      </c>
      <c r="S89" s="34" t="n">
        <v>1.08</v>
      </c>
      <c r="T89" s="36" t="s">
        <v>104</v>
      </c>
    </row>
    <row r="90" s="19" customFormat="true" ht="32.1" hidden="false" customHeight="false" outlineLevel="0" collapsed="false">
      <c r="B90" s="27"/>
      <c r="C90" s="56" t="s">
        <v>105</v>
      </c>
      <c r="D90" s="45"/>
      <c r="E90" s="45"/>
      <c r="F90" s="45"/>
      <c r="G90" s="53" t="s">
        <v>98</v>
      </c>
      <c r="H90" s="34" t="n">
        <v>20.25</v>
      </c>
      <c r="I90" s="34" t="n">
        <v>25.65</v>
      </c>
      <c r="J90" s="34" t="n">
        <v>5.7</v>
      </c>
      <c r="K90" s="34" t="n">
        <v>334.5</v>
      </c>
      <c r="L90" s="35" t="n">
        <v>0.05</v>
      </c>
      <c r="M90" s="35" t="n">
        <v>0.13</v>
      </c>
      <c r="N90" s="35" t="n">
        <v>3.73</v>
      </c>
      <c r="O90" s="35" t="n">
        <v>0.01</v>
      </c>
      <c r="P90" s="35" t="n">
        <v>51.13</v>
      </c>
      <c r="Q90" s="35" t="n">
        <v>19</v>
      </c>
      <c r="R90" s="35" t="n">
        <v>124.63</v>
      </c>
      <c r="S90" s="34" t="n">
        <v>1.51</v>
      </c>
      <c r="T90" s="57" t="s">
        <v>106</v>
      </c>
    </row>
    <row r="91" s="19" customFormat="true" ht="17.35" hidden="false" customHeight="false" outlineLevel="0" collapsed="false">
      <c r="B91" s="27"/>
      <c r="C91" s="30" t="s">
        <v>107</v>
      </c>
      <c r="D91" s="45"/>
      <c r="E91" s="45"/>
      <c r="F91" s="45"/>
      <c r="G91" s="39" t="n">
        <v>180</v>
      </c>
      <c r="H91" s="34" t="n">
        <v>7.9</v>
      </c>
      <c r="I91" s="34" t="n">
        <v>6.07</v>
      </c>
      <c r="J91" s="34" t="n">
        <v>49.55</v>
      </c>
      <c r="K91" s="34" t="n">
        <v>284.4</v>
      </c>
      <c r="L91" s="35" t="n">
        <v>0.15</v>
      </c>
      <c r="M91" s="35" t="n">
        <v>0.06</v>
      </c>
      <c r="N91" s="35" t="n">
        <v>0.84</v>
      </c>
      <c r="O91" s="34" t="n">
        <v>0</v>
      </c>
      <c r="P91" s="34" t="n">
        <v>28.85</v>
      </c>
      <c r="Q91" s="34" t="n">
        <v>41.06</v>
      </c>
      <c r="R91" s="34" t="n">
        <v>190.76</v>
      </c>
      <c r="S91" s="34" t="n">
        <v>3.23</v>
      </c>
      <c r="T91" s="36" t="s">
        <v>108</v>
      </c>
    </row>
    <row r="92" s="19" customFormat="true" ht="17.45" hidden="false" customHeight="true" outlineLevel="0" collapsed="false">
      <c r="B92" s="27"/>
      <c r="C92" s="58" t="s">
        <v>40</v>
      </c>
      <c r="D92" s="59" t="n">
        <v>200</v>
      </c>
      <c r="E92" s="59" t="n">
        <v>0.1</v>
      </c>
      <c r="F92" s="59" t="n">
        <v>0</v>
      </c>
      <c r="G92" s="33" t="s">
        <v>41</v>
      </c>
      <c r="H92" s="34" t="n">
        <v>2</v>
      </c>
      <c r="I92" s="34" t="n">
        <v>0</v>
      </c>
      <c r="J92" s="34" t="n">
        <v>16</v>
      </c>
      <c r="K92" s="34" t="n">
        <v>65</v>
      </c>
      <c r="L92" s="35" t="n">
        <v>0</v>
      </c>
      <c r="M92" s="35" t="n">
        <v>0</v>
      </c>
      <c r="N92" s="35" t="n">
        <v>0.03</v>
      </c>
      <c r="O92" s="34" t="n">
        <v>2.83</v>
      </c>
      <c r="P92" s="34" t="n">
        <v>14.22</v>
      </c>
      <c r="Q92" s="34" t="n">
        <v>2.44</v>
      </c>
      <c r="R92" s="34" t="n">
        <v>4.44</v>
      </c>
      <c r="S92" s="34" t="n">
        <v>0.36</v>
      </c>
      <c r="T92" s="44" t="s">
        <v>109</v>
      </c>
    </row>
    <row r="93" s="19" customFormat="true" ht="17.35" hidden="false" customHeight="false" outlineLevel="0" collapsed="false">
      <c r="B93" s="27"/>
      <c r="C93" s="30" t="s">
        <v>38</v>
      </c>
      <c r="D93" s="45"/>
      <c r="E93" s="45"/>
      <c r="F93" s="45"/>
      <c r="G93" s="39" t="n">
        <v>30</v>
      </c>
      <c r="H93" s="40" t="n">
        <v>2.37</v>
      </c>
      <c r="I93" s="40" t="n">
        <v>0.3</v>
      </c>
      <c r="J93" s="40" t="n">
        <v>14.5</v>
      </c>
      <c r="K93" s="40" t="n">
        <v>71</v>
      </c>
      <c r="L93" s="41" t="n">
        <v>0.05</v>
      </c>
      <c r="M93" s="41" t="n">
        <v>0.02</v>
      </c>
      <c r="N93" s="41" t="n">
        <v>0.48</v>
      </c>
      <c r="O93" s="40" t="n">
        <v>0</v>
      </c>
      <c r="P93" s="40" t="n">
        <v>6.9</v>
      </c>
      <c r="Q93" s="40" t="n">
        <v>9.9</v>
      </c>
      <c r="R93" s="40" t="n">
        <v>26.1</v>
      </c>
      <c r="S93" s="40" t="n">
        <v>0.6</v>
      </c>
      <c r="T93" s="36" t="s">
        <v>57</v>
      </c>
    </row>
    <row r="94" s="19" customFormat="true" ht="17.35" hidden="false" customHeight="false" outlineLevel="0" collapsed="false">
      <c r="B94" s="27"/>
      <c r="C94" s="30" t="s">
        <v>43</v>
      </c>
      <c r="D94" s="45"/>
      <c r="E94" s="45"/>
      <c r="F94" s="45"/>
      <c r="G94" s="39" t="n">
        <v>20</v>
      </c>
      <c r="H94" s="40" t="n">
        <v>1.32</v>
      </c>
      <c r="I94" s="40" t="n">
        <v>0.24</v>
      </c>
      <c r="J94" s="40" t="n">
        <v>8.6</v>
      </c>
      <c r="K94" s="40" t="n">
        <v>40.4</v>
      </c>
      <c r="L94" s="41" t="n">
        <v>0.03</v>
      </c>
      <c r="M94" s="41" t="n">
        <v>0.02</v>
      </c>
      <c r="N94" s="41" t="n">
        <v>0.14</v>
      </c>
      <c r="O94" s="40" t="n">
        <v>0</v>
      </c>
      <c r="P94" s="40" t="n">
        <v>10.8</v>
      </c>
      <c r="Q94" s="40" t="n">
        <v>9.4</v>
      </c>
      <c r="R94" s="40" t="n">
        <v>31.6</v>
      </c>
      <c r="S94" s="40" t="n">
        <v>0.66</v>
      </c>
      <c r="T94" s="36" t="s">
        <v>58</v>
      </c>
    </row>
    <row r="95" s="5" customFormat="true" ht="19.5" hidden="false" customHeight="false" outlineLevel="0" collapsed="false">
      <c r="B95" s="27"/>
      <c r="C95" s="30" t="s">
        <v>45</v>
      </c>
      <c r="D95" s="30"/>
      <c r="E95" s="30"/>
      <c r="F95" s="30"/>
      <c r="G95" s="39" t="n">
        <v>852</v>
      </c>
      <c r="H95" s="43" t="n">
        <f aca="false">H88+H109+H94+H93+H92+H91+H90+H89</f>
        <v>41.67</v>
      </c>
      <c r="I95" s="43" t="n">
        <f aca="false">I88+I109+I94+I93+I92+I91+I90+I89</f>
        <v>40.39</v>
      </c>
      <c r="J95" s="43" t="n">
        <f aca="false">J88+J109+J94+J93+J92+J91+J90+J89</f>
        <v>142.18</v>
      </c>
      <c r="K95" s="43" t="n">
        <f aca="false">K88+K109+K94+K93+K92+K91+K90+K89</f>
        <v>1091.05</v>
      </c>
      <c r="L95" s="43" t="n">
        <f aca="false">L88+L109+L94+L93+L92+L91+L90+L89</f>
        <v>0.55</v>
      </c>
      <c r="M95" s="43" t="n">
        <f aca="false">M88+M109+M94+M93+M92+M91+M90+M89</f>
        <v>0.36</v>
      </c>
      <c r="N95" s="43" t="n">
        <f aca="false">N88+N109+N94+N93+N92+N91+N90+N89</f>
        <v>7.49</v>
      </c>
      <c r="O95" s="43" t="n">
        <f aca="false">O88+O109+O94+O93+O92+O91+O90+O89</f>
        <v>16.9</v>
      </c>
      <c r="P95" s="43" t="n">
        <f aca="false">P88+P109+P94+P93+P92+P91+P90+P89</f>
        <v>186.78</v>
      </c>
      <c r="Q95" s="43" t="n">
        <f aca="false">Q88+Q109+Q94+Q93+Q92+Q91+Q90+Q89</f>
        <v>147.1</v>
      </c>
      <c r="R95" s="43" t="n">
        <f aca="false">R88+R109+R94+R93+R92+R91+R90+R89</f>
        <v>582.16</v>
      </c>
      <c r="S95" s="43" t="n">
        <f aca="false">S88+S109+S94+S93+S92+S91+S90+S89</f>
        <v>9.25</v>
      </c>
      <c r="T95" s="30"/>
    </row>
    <row r="96" s="5" customFormat="true" ht="19.5" hidden="false" customHeight="false" outlineLevel="0" collapsed="false">
      <c r="B96" s="27"/>
      <c r="C96" s="30" t="s">
        <v>59</v>
      </c>
      <c r="D96" s="30"/>
      <c r="E96" s="30"/>
      <c r="F96" s="30"/>
      <c r="G96" s="39" t="n">
        <f aca="false">G87+G95</f>
        <v>1432</v>
      </c>
      <c r="H96" s="43" t="n">
        <f aca="false">H87+H95</f>
        <v>63.42</v>
      </c>
      <c r="I96" s="43" t="n">
        <f aca="false">I87+I95</f>
        <v>54.52</v>
      </c>
      <c r="J96" s="43" t="n">
        <f aca="false">J87+J95</f>
        <v>224.03</v>
      </c>
      <c r="K96" s="43" t="n">
        <f aca="false">K87+K95</f>
        <v>1649.17</v>
      </c>
      <c r="L96" s="43" t="n">
        <f aca="false">L87+L95</f>
        <v>0.89</v>
      </c>
      <c r="M96" s="43" t="n">
        <f aca="false">M87+M95</f>
        <v>0.62</v>
      </c>
      <c r="N96" s="43" t="n">
        <f aca="false">N87+N95</f>
        <v>10.79</v>
      </c>
      <c r="O96" s="43" t="n">
        <f aca="false">O87+O95</f>
        <v>42.67</v>
      </c>
      <c r="P96" s="43" t="n">
        <f aca="false">P87+P95</f>
        <v>293.83</v>
      </c>
      <c r="Q96" s="43" t="n">
        <f aca="false">Q87+Q95</f>
        <v>235.56</v>
      </c>
      <c r="R96" s="43" t="n">
        <f aca="false">R87+R95</f>
        <v>913.79</v>
      </c>
      <c r="S96" s="43" t="n">
        <f aca="false">S87+S95</f>
        <v>13.36</v>
      </c>
      <c r="T96" s="30"/>
    </row>
    <row r="97" s="19" customFormat="true" ht="161.85" hidden="false" customHeight="true" outlineLevel="0" collapsed="false">
      <c r="B97" s="49" t="s">
        <v>110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="5" customFormat="true" ht="20.25" hidden="false" customHeight="true" outlineLevel="0" collapsed="false">
      <c r="B98" s="27" t="s">
        <v>12</v>
      </c>
      <c r="C98" s="27" t="s">
        <v>13</v>
      </c>
      <c r="D98" s="27"/>
      <c r="E98" s="27"/>
      <c r="F98" s="27"/>
      <c r="G98" s="27" t="s">
        <v>14</v>
      </c>
      <c r="H98" s="28" t="s">
        <v>15</v>
      </c>
      <c r="I98" s="28" t="s">
        <v>16</v>
      </c>
      <c r="J98" s="28" t="s">
        <v>17</v>
      </c>
      <c r="K98" s="28" t="s">
        <v>18</v>
      </c>
      <c r="L98" s="28" t="s">
        <v>19</v>
      </c>
      <c r="M98" s="28"/>
      <c r="N98" s="28"/>
      <c r="O98" s="28"/>
      <c r="P98" s="28" t="s">
        <v>20</v>
      </c>
      <c r="Q98" s="28"/>
      <c r="R98" s="28"/>
      <c r="S98" s="28"/>
      <c r="T98" s="27" t="s">
        <v>21</v>
      </c>
    </row>
    <row r="99" s="5" customFormat="true" ht="11.45" hidden="false" customHeight="true" outlineLevel="0" collapsed="false">
      <c r="B99" s="27"/>
      <c r="C99" s="27"/>
      <c r="D99" s="29"/>
      <c r="E99" s="29"/>
      <c r="F99" s="29"/>
      <c r="G99" s="2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7"/>
    </row>
    <row r="100" s="5" customFormat="true" ht="20.25" hidden="false" customHeight="true" outlineLevel="0" collapsed="false">
      <c r="B100" s="27"/>
      <c r="C100" s="27"/>
      <c r="D100" s="29"/>
      <c r="E100" s="29"/>
      <c r="F100" s="29"/>
      <c r="G100" s="29" t="s">
        <v>22</v>
      </c>
      <c r="H100" s="28"/>
      <c r="I100" s="28"/>
      <c r="J100" s="28"/>
      <c r="K100" s="28"/>
      <c r="L100" s="28" t="s">
        <v>23</v>
      </c>
      <c r="M100" s="28" t="s">
        <v>24</v>
      </c>
      <c r="N100" s="28" t="s">
        <v>25</v>
      </c>
      <c r="O100" s="28" t="s">
        <v>26</v>
      </c>
      <c r="P100" s="28" t="s">
        <v>27</v>
      </c>
      <c r="Q100" s="28" t="s">
        <v>28</v>
      </c>
      <c r="R100" s="28" t="s">
        <v>29</v>
      </c>
      <c r="S100" s="28" t="s">
        <v>30</v>
      </c>
      <c r="T100" s="27"/>
    </row>
    <row r="101" s="19" customFormat="true" ht="19.5" hidden="false" customHeight="false" outlineLevel="0" collapsed="false">
      <c r="B101" s="30" t="s">
        <v>111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="19" customFormat="true" ht="17.35" hidden="false" customHeight="false" outlineLevel="0" collapsed="false">
      <c r="B102" s="27" t="s">
        <v>32</v>
      </c>
      <c r="C102" s="30" t="s">
        <v>112</v>
      </c>
      <c r="D102" s="45"/>
      <c r="E102" s="45"/>
      <c r="F102" s="45"/>
      <c r="G102" s="53" t="s">
        <v>34</v>
      </c>
      <c r="H102" s="37" t="n">
        <v>5.4</v>
      </c>
      <c r="I102" s="37" t="n">
        <v>11.2</v>
      </c>
      <c r="J102" s="37" t="n">
        <v>35.3</v>
      </c>
      <c r="K102" s="37" t="n">
        <v>278</v>
      </c>
      <c r="L102" s="54" t="n">
        <v>0.03</v>
      </c>
      <c r="M102" s="54" t="n">
        <v>0.01</v>
      </c>
      <c r="N102" s="54" t="n">
        <v>0.48</v>
      </c>
      <c r="O102" s="54" t="n">
        <v>0</v>
      </c>
      <c r="P102" s="54" t="n">
        <v>4.93</v>
      </c>
      <c r="Q102" s="54" t="n">
        <v>15.33</v>
      </c>
      <c r="R102" s="54" t="n">
        <v>47.87</v>
      </c>
      <c r="S102" s="54" t="n">
        <v>0.32</v>
      </c>
      <c r="T102" s="44" t="s">
        <v>113</v>
      </c>
    </row>
    <row r="103" s="19" customFormat="true" ht="17.35" hidden="false" customHeight="false" outlineLevel="0" collapsed="false">
      <c r="B103" s="27"/>
      <c r="C103" s="30" t="s">
        <v>38</v>
      </c>
      <c r="D103" s="45"/>
      <c r="E103" s="45"/>
      <c r="F103" s="45"/>
      <c r="G103" s="39" t="n">
        <v>30</v>
      </c>
      <c r="H103" s="40" t="n">
        <v>2.37</v>
      </c>
      <c r="I103" s="40" t="n">
        <v>0.3</v>
      </c>
      <c r="J103" s="40" t="n">
        <v>14.5</v>
      </c>
      <c r="K103" s="40" t="n">
        <v>71</v>
      </c>
      <c r="L103" s="41" t="n">
        <v>0.05</v>
      </c>
      <c r="M103" s="41" t="n">
        <v>0.02</v>
      </c>
      <c r="N103" s="41" t="n">
        <v>0.48</v>
      </c>
      <c r="O103" s="40" t="n">
        <v>0</v>
      </c>
      <c r="P103" s="40" t="n">
        <v>6.9</v>
      </c>
      <c r="Q103" s="40" t="n">
        <v>9.9</v>
      </c>
      <c r="R103" s="40" t="n">
        <v>26.1</v>
      </c>
      <c r="S103" s="40" t="n">
        <v>0.6</v>
      </c>
      <c r="T103" s="36" t="s">
        <v>39</v>
      </c>
    </row>
    <row r="104" s="19" customFormat="true" ht="17.35" hidden="true" customHeight="false" outlineLevel="0" collapsed="false">
      <c r="B104" s="27"/>
      <c r="C104" s="30"/>
      <c r="D104" s="45"/>
      <c r="E104" s="45"/>
      <c r="F104" s="45"/>
      <c r="G104" s="39"/>
      <c r="H104" s="40"/>
      <c r="I104" s="40"/>
      <c r="J104" s="40"/>
      <c r="K104" s="40"/>
      <c r="L104" s="41"/>
      <c r="M104" s="41"/>
      <c r="N104" s="41"/>
      <c r="O104" s="40"/>
      <c r="P104" s="40"/>
      <c r="Q104" s="40"/>
      <c r="R104" s="40"/>
      <c r="S104" s="40"/>
      <c r="T104" s="36"/>
    </row>
    <row r="105" s="19" customFormat="true" ht="17.35" hidden="false" customHeight="false" outlineLevel="0" collapsed="false">
      <c r="B105" s="27"/>
      <c r="C105" s="30" t="s">
        <v>75</v>
      </c>
      <c r="D105" s="45"/>
      <c r="E105" s="45"/>
      <c r="F105" s="45"/>
      <c r="G105" s="39" t="s">
        <v>76</v>
      </c>
      <c r="H105" s="40" t="n">
        <v>0.1</v>
      </c>
      <c r="I105" s="40" t="n">
        <v>0</v>
      </c>
      <c r="J105" s="40" t="n">
        <v>15</v>
      </c>
      <c r="K105" s="40" t="n">
        <v>60</v>
      </c>
      <c r="L105" s="41" t="n">
        <v>0</v>
      </c>
      <c r="M105" s="41" t="n">
        <v>0</v>
      </c>
      <c r="N105" s="41" t="n">
        <v>0.02</v>
      </c>
      <c r="O105" s="40" t="n">
        <v>0.03</v>
      </c>
      <c r="P105" s="40" t="n">
        <v>1.11</v>
      </c>
      <c r="Q105" s="40" t="n">
        <v>1.44</v>
      </c>
      <c r="R105" s="40" t="n">
        <v>2.78</v>
      </c>
      <c r="S105" s="40" t="n">
        <v>0.31</v>
      </c>
      <c r="T105" s="44" t="s">
        <v>114</v>
      </c>
    </row>
    <row r="106" s="19" customFormat="true" ht="16.5" hidden="false" customHeight="true" outlineLevel="0" collapsed="false">
      <c r="B106" s="27"/>
      <c r="C106" s="27" t="s">
        <v>115</v>
      </c>
      <c r="D106" s="45"/>
      <c r="E106" s="45"/>
      <c r="F106" s="45"/>
      <c r="G106" s="30" t="s">
        <v>116</v>
      </c>
      <c r="H106" s="37" t="n">
        <v>4.9</v>
      </c>
      <c r="I106" s="37" t="n">
        <v>6.2</v>
      </c>
      <c r="J106" s="37" t="n">
        <v>21.2</v>
      </c>
      <c r="K106" s="37" t="n">
        <v>240</v>
      </c>
      <c r="L106" s="54" t="n">
        <v>2.048</v>
      </c>
      <c r="M106" s="54" t="n">
        <v>0.03</v>
      </c>
      <c r="N106" s="54" t="n">
        <v>0.56</v>
      </c>
      <c r="O106" s="54" t="n">
        <v>0</v>
      </c>
      <c r="P106" s="54" t="n">
        <v>3.4</v>
      </c>
      <c r="Q106" s="54" t="n">
        <v>7.3</v>
      </c>
      <c r="R106" s="54" t="n">
        <v>24</v>
      </c>
      <c r="S106" s="54" t="n">
        <v>0.5</v>
      </c>
      <c r="T106" s="44" t="s">
        <v>117</v>
      </c>
    </row>
    <row r="107" s="5" customFormat="true" ht="17.35" hidden="false" customHeight="false" outlineLevel="0" collapsed="false">
      <c r="B107" s="27"/>
      <c r="C107" s="30" t="s">
        <v>45</v>
      </c>
      <c r="D107" s="30"/>
      <c r="E107" s="30"/>
      <c r="F107" s="30"/>
      <c r="G107" s="39" t="n">
        <v>575</v>
      </c>
      <c r="H107" s="43" t="n">
        <f aca="false">H102+H104+H105+H106</f>
        <v>10.4</v>
      </c>
      <c r="I107" s="43" t="n">
        <f aca="false">I102+I104+I105+I106</f>
        <v>17.4</v>
      </c>
      <c r="J107" s="43" t="n">
        <f aca="false">J102+J104+J105+J106</f>
        <v>71.5</v>
      </c>
      <c r="K107" s="43" t="n">
        <f aca="false">K102+K104+K105+K106</f>
        <v>578</v>
      </c>
      <c r="L107" s="43" t="n">
        <f aca="false">L102+L104+L105+L106</f>
        <v>2.078</v>
      </c>
      <c r="M107" s="43" t="n">
        <f aca="false">M102+M104+M105+M106</f>
        <v>0.04</v>
      </c>
      <c r="N107" s="43" t="n">
        <f aca="false">N102+N104+N105+N106</f>
        <v>1.06</v>
      </c>
      <c r="O107" s="43" t="n">
        <f aca="false">O102+O104+O105+O106</f>
        <v>0.03</v>
      </c>
      <c r="P107" s="43" t="n">
        <f aca="false">P102+P104+P105+P106</f>
        <v>9.44</v>
      </c>
      <c r="Q107" s="43" t="n">
        <f aca="false">Q102+Q104+Q105+Q106</f>
        <v>24.07</v>
      </c>
      <c r="R107" s="43" t="n">
        <f aca="false">R102+R104+R105+R106</f>
        <v>74.65</v>
      </c>
      <c r="S107" s="43" t="n">
        <f aca="false">S102+S104+S105+S106</f>
        <v>1.13</v>
      </c>
      <c r="T107" s="30"/>
    </row>
    <row r="108" s="5" customFormat="true" ht="3" hidden="true" customHeight="true" outlineLevel="0" collapsed="false">
      <c r="B108" s="27" t="s">
        <v>46</v>
      </c>
      <c r="C108" s="30"/>
      <c r="D108" s="30"/>
      <c r="E108" s="30"/>
      <c r="F108" s="30"/>
      <c r="G108" s="39"/>
      <c r="H108" s="32"/>
      <c r="I108" s="32"/>
      <c r="J108" s="32"/>
      <c r="K108" s="32"/>
      <c r="L108" s="42"/>
      <c r="M108" s="42"/>
      <c r="N108" s="42"/>
      <c r="O108" s="32"/>
      <c r="P108" s="32"/>
      <c r="Q108" s="32"/>
      <c r="R108" s="32"/>
      <c r="S108" s="32"/>
      <c r="T108" s="30"/>
    </row>
    <row r="109" s="19" customFormat="true" ht="19.5" hidden="false" customHeight="true" outlineLevel="0" collapsed="false">
      <c r="B109" s="27"/>
      <c r="C109" s="30" t="s">
        <v>118</v>
      </c>
      <c r="D109" s="45"/>
      <c r="E109" s="45"/>
      <c r="F109" s="45"/>
      <c r="G109" s="39" t="n">
        <v>250</v>
      </c>
      <c r="H109" s="34" t="n">
        <v>5.18</v>
      </c>
      <c r="I109" s="34" t="n">
        <v>5.35</v>
      </c>
      <c r="J109" s="34" t="n">
        <v>23.6</v>
      </c>
      <c r="K109" s="34" t="n">
        <v>163.25</v>
      </c>
      <c r="L109" s="35" t="n">
        <v>0.16</v>
      </c>
      <c r="M109" s="35" t="n">
        <v>0.07</v>
      </c>
      <c r="N109" s="35" t="n">
        <v>1.09</v>
      </c>
      <c r="O109" s="35" t="n">
        <v>5.81</v>
      </c>
      <c r="P109" s="35" t="n">
        <v>50.28</v>
      </c>
      <c r="Q109" s="35" t="n">
        <v>38.3</v>
      </c>
      <c r="R109" s="35" t="n">
        <v>137.98</v>
      </c>
      <c r="S109" s="34" t="n">
        <v>1.81</v>
      </c>
      <c r="T109" s="44" t="s">
        <v>119</v>
      </c>
    </row>
    <row r="110" s="19" customFormat="true" ht="17.35" hidden="false" customHeight="false" outlineLevel="0" collapsed="false">
      <c r="B110" s="27"/>
      <c r="C110" s="30" t="s">
        <v>61</v>
      </c>
      <c r="D110" s="45"/>
      <c r="E110" s="45"/>
      <c r="F110" s="45"/>
      <c r="G110" s="39" t="s">
        <v>50</v>
      </c>
      <c r="H110" s="34" t="n">
        <v>16</v>
      </c>
      <c r="I110" s="34" t="n">
        <v>24.24</v>
      </c>
      <c r="J110" s="34" t="n">
        <v>8.24</v>
      </c>
      <c r="K110" s="34" t="n">
        <v>315</v>
      </c>
      <c r="L110" s="35" t="n">
        <v>0.07</v>
      </c>
      <c r="M110" s="35" t="n">
        <v>0.11</v>
      </c>
      <c r="N110" s="35" t="n">
        <v>4.91</v>
      </c>
      <c r="O110" s="35" t="n">
        <v>0.6</v>
      </c>
      <c r="P110" s="35" t="n">
        <v>18.17</v>
      </c>
      <c r="Q110" s="35" t="n">
        <v>18.88</v>
      </c>
      <c r="R110" s="35" t="n">
        <v>126.33</v>
      </c>
      <c r="S110" s="34" t="n">
        <v>1.06</v>
      </c>
      <c r="T110" s="36" t="s">
        <v>62</v>
      </c>
    </row>
    <row r="111" s="19" customFormat="true" ht="17.35" hidden="false" customHeight="false" outlineLevel="0" collapsed="false">
      <c r="B111" s="27"/>
      <c r="C111" s="30" t="s">
        <v>63</v>
      </c>
      <c r="D111" s="45"/>
      <c r="E111" s="45"/>
      <c r="F111" s="45"/>
      <c r="G111" s="30" t="s">
        <v>53</v>
      </c>
      <c r="H111" s="34" t="n">
        <v>6.48</v>
      </c>
      <c r="I111" s="34" t="n">
        <v>7.56</v>
      </c>
      <c r="J111" s="34" t="n">
        <v>43.92</v>
      </c>
      <c r="K111" s="34" t="n">
        <v>270</v>
      </c>
      <c r="L111" s="35" t="n">
        <v>0.07</v>
      </c>
      <c r="M111" s="35" t="n">
        <v>0.03</v>
      </c>
      <c r="N111" s="35" t="n">
        <v>0.93</v>
      </c>
      <c r="O111" s="34" t="n">
        <v>0</v>
      </c>
      <c r="P111" s="34" t="n">
        <v>5.83</v>
      </c>
      <c r="Q111" s="34" t="n">
        <v>25.34</v>
      </c>
      <c r="R111" s="34" t="n">
        <v>44.6</v>
      </c>
      <c r="S111" s="34" t="n">
        <v>1.33</v>
      </c>
      <c r="T111" s="44" t="s">
        <v>64</v>
      </c>
    </row>
    <row r="112" s="19" customFormat="true" ht="17.35" hidden="false" customHeight="false" outlineLevel="0" collapsed="false">
      <c r="B112" s="27"/>
      <c r="C112" s="27" t="s">
        <v>120</v>
      </c>
      <c r="D112" s="46"/>
      <c r="E112" s="46"/>
      <c r="F112" s="46" t="n">
        <v>0.088</v>
      </c>
      <c r="G112" s="60" t="n">
        <v>200</v>
      </c>
      <c r="H112" s="50" t="n">
        <v>0.12</v>
      </c>
      <c r="I112" s="34" t="n">
        <v>0</v>
      </c>
      <c r="J112" s="50" t="n">
        <v>30.12</v>
      </c>
      <c r="K112" s="50" t="n">
        <v>121</v>
      </c>
      <c r="L112" s="51" t="n">
        <v>0.01</v>
      </c>
      <c r="M112" s="51" t="n">
        <v>0.01</v>
      </c>
      <c r="N112" s="51" t="n">
        <v>0.1</v>
      </c>
      <c r="O112" s="50" t="n">
        <v>1.72</v>
      </c>
      <c r="P112" s="50" t="n">
        <v>14.47</v>
      </c>
      <c r="Q112" s="50" t="n">
        <v>3.6</v>
      </c>
      <c r="R112" s="50" t="n">
        <v>4.4</v>
      </c>
      <c r="S112" s="50" t="n">
        <v>0.94</v>
      </c>
      <c r="T112" s="44" t="s">
        <v>121</v>
      </c>
    </row>
    <row r="113" s="19" customFormat="true" ht="17.35" hidden="false" customHeight="false" outlineLevel="0" collapsed="false">
      <c r="B113" s="27"/>
      <c r="C113" s="30" t="s">
        <v>38</v>
      </c>
      <c r="D113" s="45"/>
      <c r="E113" s="45"/>
      <c r="F113" s="45"/>
      <c r="G113" s="39" t="n">
        <v>30</v>
      </c>
      <c r="H113" s="40" t="n">
        <v>2.37</v>
      </c>
      <c r="I113" s="40" t="n">
        <v>0.3</v>
      </c>
      <c r="J113" s="40" t="n">
        <v>14.5</v>
      </c>
      <c r="K113" s="40" t="n">
        <v>71</v>
      </c>
      <c r="L113" s="41" t="n">
        <v>0.05</v>
      </c>
      <c r="M113" s="41" t="n">
        <v>0.02</v>
      </c>
      <c r="N113" s="41" t="n">
        <v>0.48</v>
      </c>
      <c r="O113" s="40" t="n">
        <v>0</v>
      </c>
      <c r="P113" s="40" t="n">
        <v>6.9</v>
      </c>
      <c r="Q113" s="40" t="n">
        <v>9.9</v>
      </c>
      <c r="R113" s="40" t="n">
        <v>26.1</v>
      </c>
      <c r="S113" s="40" t="n">
        <v>0.6</v>
      </c>
      <c r="T113" s="36" t="s">
        <v>57</v>
      </c>
    </row>
    <row r="114" s="19" customFormat="true" ht="17.35" hidden="false" customHeight="false" outlineLevel="0" collapsed="false">
      <c r="B114" s="27"/>
      <c r="C114" s="30" t="s">
        <v>43</v>
      </c>
      <c r="D114" s="45"/>
      <c r="E114" s="45"/>
      <c r="F114" s="45"/>
      <c r="G114" s="39" t="n">
        <v>20</v>
      </c>
      <c r="H114" s="40" t="n">
        <v>1.32</v>
      </c>
      <c r="I114" s="40" t="n">
        <v>0.24</v>
      </c>
      <c r="J114" s="40" t="n">
        <v>8.6</v>
      </c>
      <c r="K114" s="40" t="n">
        <v>40.4</v>
      </c>
      <c r="L114" s="41" t="n">
        <v>0.03</v>
      </c>
      <c r="M114" s="41" t="n">
        <v>0.02</v>
      </c>
      <c r="N114" s="41" t="n">
        <v>0.14</v>
      </c>
      <c r="O114" s="40" t="n">
        <v>0</v>
      </c>
      <c r="P114" s="40" t="n">
        <v>10.8</v>
      </c>
      <c r="Q114" s="40" t="n">
        <v>9.4</v>
      </c>
      <c r="R114" s="40" t="n">
        <v>31.6</v>
      </c>
      <c r="S114" s="40" t="n">
        <v>0.66</v>
      </c>
      <c r="T114" s="36" t="s">
        <v>58</v>
      </c>
    </row>
    <row r="115" s="5" customFormat="true" ht="19.5" hidden="false" customHeight="false" outlineLevel="0" collapsed="false">
      <c r="B115" s="27"/>
      <c r="C115" s="30" t="s">
        <v>45</v>
      </c>
      <c r="D115" s="30"/>
      <c r="E115" s="30"/>
      <c r="F115" s="30"/>
      <c r="G115" s="39" t="n">
        <v>790</v>
      </c>
      <c r="H115" s="43" t="n">
        <f aca="false">H108+H89+H114+H113+H112+H111+H110+H109</f>
        <v>34.12</v>
      </c>
      <c r="I115" s="43" t="n">
        <f aca="false">I108+I89+I114+I113+I112+I111+I110+I109</f>
        <v>40.47</v>
      </c>
      <c r="J115" s="43" t="n">
        <f aca="false">J108+J89+J114+J113+J112+J111+J110+J109</f>
        <v>153.21</v>
      </c>
      <c r="K115" s="43" t="n">
        <f aca="false">K108+K89+K114+K113+K112+K111+K110+K109</f>
        <v>1113.15</v>
      </c>
      <c r="L115" s="43" t="n">
        <f aca="false">L108+L89+L114+L113+L112+L111+L110+L109</f>
        <v>0.5</v>
      </c>
      <c r="M115" s="43" t="n">
        <f aca="false">M108+M89+M114+M113+M112+M111+M110+M109</f>
        <v>0.32</v>
      </c>
      <c r="N115" s="43" t="n">
        <f aca="false">N108+N89+N114+N113+N112+N111+N110+N109</f>
        <v>8.83</v>
      </c>
      <c r="O115" s="43" t="n">
        <f aca="false">O108+O89+O114+O113+O112+O111+O110+O109</f>
        <v>16.38</v>
      </c>
      <c r="P115" s="43" t="n">
        <f aca="false">P108+P89+P114+P113+P112+P111+P110+P109</f>
        <v>131.05</v>
      </c>
      <c r="Q115" s="43" t="n">
        <f aca="false">Q108+Q89+Q114+Q113+Q112+Q111+Q110+Q109</f>
        <v>132.42</v>
      </c>
      <c r="R115" s="43" t="n">
        <f aca="false">R108+R89+R114+R113+R112+R111+R110+R109</f>
        <v>437.66</v>
      </c>
      <c r="S115" s="43" t="n">
        <f aca="false">S108+S89+S114+S113+S112+S111+S110+S109</f>
        <v>7.48</v>
      </c>
      <c r="T115" s="30"/>
    </row>
    <row r="116" s="5" customFormat="true" ht="19.5" hidden="false" customHeight="false" outlineLevel="0" collapsed="false">
      <c r="B116" s="27"/>
      <c r="C116" s="30" t="s">
        <v>59</v>
      </c>
      <c r="D116" s="30"/>
      <c r="E116" s="30"/>
      <c r="F116" s="30"/>
      <c r="G116" s="39" t="n">
        <f aca="false">G107+G115</f>
        <v>1365</v>
      </c>
      <c r="H116" s="43" t="n">
        <f aca="false">H107+H115</f>
        <v>44.52</v>
      </c>
      <c r="I116" s="43" t="n">
        <f aca="false">I107+I115</f>
        <v>57.87</v>
      </c>
      <c r="J116" s="43" t="n">
        <f aca="false">J107+J115</f>
        <v>224.71</v>
      </c>
      <c r="K116" s="43" t="n">
        <f aca="false">K107+K115</f>
        <v>1691.15</v>
      </c>
      <c r="L116" s="43" t="n">
        <f aca="false">L107+L115</f>
        <v>2.578</v>
      </c>
      <c r="M116" s="43" t="n">
        <f aca="false">M107+M115</f>
        <v>0.36</v>
      </c>
      <c r="N116" s="43" t="n">
        <f aca="false">N107+N115</f>
        <v>9.89</v>
      </c>
      <c r="O116" s="43" t="n">
        <f aca="false">O107+O115</f>
        <v>16.41</v>
      </c>
      <c r="P116" s="43" t="n">
        <f aca="false">P107+P115</f>
        <v>140.49</v>
      </c>
      <c r="Q116" s="43" t="n">
        <f aca="false">Q107+Q115</f>
        <v>156.49</v>
      </c>
      <c r="R116" s="43" t="n">
        <f aca="false">R107+R115</f>
        <v>512.31</v>
      </c>
      <c r="S116" s="43" t="n">
        <f aca="false">S107+S115</f>
        <v>8.61</v>
      </c>
      <c r="T116" s="30"/>
    </row>
    <row r="117" s="19" customFormat="true" ht="105.6" hidden="false" customHeight="true" outlineLevel="0" collapsed="false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s="5" customFormat="true" ht="16.5" hidden="false" customHeight="true" outlineLevel="0" collapsed="false">
      <c r="B118" s="27" t="s">
        <v>12</v>
      </c>
      <c r="C118" s="27" t="s">
        <v>13</v>
      </c>
      <c r="D118" s="27"/>
      <c r="E118" s="27"/>
      <c r="F118" s="27"/>
      <c r="G118" s="27" t="s">
        <v>14</v>
      </c>
      <c r="H118" s="28" t="s">
        <v>15</v>
      </c>
      <c r="I118" s="28" t="s">
        <v>16</v>
      </c>
      <c r="J118" s="28" t="s">
        <v>17</v>
      </c>
      <c r="K118" s="28" t="s">
        <v>18</v>
      </c>
      <c r="L118" s="28" t="s">
        <v>19</v>
      </c>
      <c r="M118" s="28"/>
      <c r="N118" s="28"/>
      <c r="O118" s="28"/>
      <c r="P118" s="28" t="s">
        <v>20</v>
      </c>
      <c r="Q118" s="28"/>
      <c r="R118" s="28"/>
      <c r="S118" s="28"/>
      <c r="T118" s="27" t="s">
        <v>21</v>
      </c>
    </row>
    <row r="119" s="5" customFormat="true" ht="11.45" hidden="false" customHeight="true" outlineLevel="0" collapsed="false">
      <c r="B119" s="27"/>
      <c r="C119" s="27"/>
      <c r="D119" s="29"/>
      <c r="E119" s="29"/>
      <c r="F119" s="29"/>
      <c r="G119" s="27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7"/>
    </row>
    <row r="120" s="5" customFormat="true" ht="21" hidden="false" customHeight="true" outlineLevel="0" collapsed="false">
      <c r="B120" s="27"/>
      <c r="C120" s="27"/>
      <c r="D120" s="29"/>
      <c r="E120" s="29"/>
      <c r="F120" s="29"/>
      <c r="G120" s="29" t="s">
        <v>22</v>
      </c>
      <c r="H120" s="28"/>
      <c r="I120" s="28"/>
      <c r="J120" s="28"/>
      <c r="K120" s="28"/>
      <c r="L120" s="28" t="s">
        <v>23</v>
      </c>
      <c r="M120" s="28" t="s">
        <v>24</v>
      </c>
      <c r="N120" s="28" t="s">
        <v>25</v>
      </c>
      <c r="O120" s="28" t="s">
        <v>26</v>
      </c>
      <c r="P120" s="28" t="s">
        <v>27</v>
      </c>
      <c r="Q120" s="28" t="s">
        <v>28</v>
      </c>
      <c r="R120" s="28" t="s">
        <v>29</v>
      </c>
      <c r="S120" s="28" t="s">
        <v>30</v>
      </c>
      <c r="T120" s="27"/>
    </row>
    <row r="121" s="19" customFormat="true" ht="19.5" hidden="false" customHeight="false" outlineLevel="0" collapsed="false">
      <c r="B121" s="30" t="s">
        <v>122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="19" customFormat="true" ht="22.95" hidden="false" customHeight="true" outlineLevel="0" collapsed="false">
      <c r="B122" s="27" t="s">
        <v>32</v>
      </c>
      <c r="C122" s="30" t="s">
        <v>84</v>
      </c>
      <c r="D122" s="45"/>
      <c r="E122" s="45"/>
      <c r="F122" s="45"/>
      <c r="G122" s="61" t="s">
        <v>123</v>
      </c>
      <c r="H122" s="62" t="n">
        <v>0.4</v>
      </c>
      <c r="I122" s="62" t="n">
        <v>0.4</v>
      </c>
      <c r="J122" s="62" t="n">
        <v>9.8</v>
      </c>
      <c r="K122" s="62" t="n">
        <v>44</v>
      </c>
      <c r="L122" s="63" t="n">
        <v>0.08</v>
      </c>
      <c r="M122" s="63" t="n">
        <v>0.06</v>
      </c>
      <c r="N122" s="63" t="n">
        <v>0.4</v>
      </c>
      <c r="O122" s="63" t="n">
        <v>120</v>
      </c>
      <c r="P122" s="63" t="n">
        <v>16</v>
      </c>
      <c r="Q122" s="63" t="n">
        <v>9</v>
      </c>
      <c r="R122" s="63" t="n">
        <v>46</v>
      </c>
      <c r="S122" s="63" t="n">
        <v>2.2</v>
      </c>
      <c r="T122" s="36" t="s">
        <v>86</v>
      </c>
    </row>
    <row r="123" s="19" customFormat="true" ht="17.35" hidden="false" customHeight="false" outlineLevel="0" collapsed="false">
      <c r="B123" s="27"/>
      <c r="C123" s="27" t="s">
        <v>124</v>
      </c>
      <c r="D123" s="45"/>
      <c r="E123" s="45"/>
      <c r="F123" s="45"/>
      <c r="G123" s="53" t="s">
        <v>125</v>
      </c>
      <c r="H123" s="34" t="n">
        <v>27.25</v>
      </c>
      <c r="I123" s="34" t="n">
        <v>31.55</v>
      </c>
      <c r="J123" s="34" t="n">
        <v>44.61</v>
      </c>
      <c r="K123" s="34" t="n">
        <v>571.2</v>
      </c>
      <c r="L123" s="35" t="n">
        <v>0.08</v>
      </c>
      <c r="M123" s="35" t="n">
        <v>0.16</v>
      </c>
      <c r="N123" s="35" t="n">
        <v>5.41</v>
      </c>
      <c r="O123" s="35" t="n">
        <v>1.34</v>
      </c>
      <c r="P123" s="35" t="n">
        <v>60.13</v>
      </c>
      <c r="Q123" s="35" t="n">
        <v>63.34</v>
      </c>
      <c r="R123" s="35" t="n">
        <v>265.73</v>
      </c>
      <c r="S123" s="34" t="n">
        <v>2.92</v>
      </c>
      <c r="T123" s="36" t="s">
        <v>126</v>
      </c>
    </row>
    <row r="124" s="19" customFormat="true" ht="18" hidden="false" customHeight="true" outlineLevel="0" collapsed="false">
      <c r="B124" s="27"/>
      <c r="C124" s="58" t="s">
        <v>40</v>
      </c>
      <c r="D124" s="59" t="n">
        <v>200</v>
      </c>
      <c r="E124" s="59" t="n">
        <v>0.1</v>
      </c>
      <c r="F124" s="59" t="n">
        <v>0</v>
      </c>
      <c r="G124" s="33" t="s">
        <v>41</v>
      </c>
      <c r="H124" s="34" t="n">
        <v>2</v>
      </c>
      <c r="I124" s="34" t="n">
        <v>0</v>
      </c>
      <c r="J124" s="34" t="n">
        <v>16</v>
      </c>
      <c r="K124" s="34" t="n">
        <v>65</v>
      </c>
      <c r="L124" s="35" t="n">
        <v>0</v>
      </c>
      <c r="M124" s="35" t="n">
        <v>0</v>
      </c>
      <c r="N124" s="35" t="n">
        <v>0.03</v>
      </c>
      <c r="O124" s="34" t="n">
        <v>2.83</v>
      </c>
      <c r="P124" s="34" t="n">
        <v>14.22</v>
      </c>
      <c r="Q124" s="34" t="n">
        <v>2.44</v>
      </c>
      <c r="R124" s="34" t="n">
        <v>4.44</v>
      </c>
      <c r="S124" s="34" t="n">
        <v>0.36</v>
      </c>
      <c r="T124" s="44" t="s">
        <v>109</v>
      </c>
    </row>
    <row r="125" s="19" customFormat="true" ht="17.35" hidden="false" customHeight="false" outlineLevel="0" collapsed="false">
      <c r="B125" s="27"/>
      <c r="C125" s="30" t="s">
        <v>38</v>
      </c>
      <c r="D125" s="45"/>
      <c r="E125" s="45"/>
      <c r="F125" s="45"/>
      <c r="G125" s="39" t="n">
        <v>30</v>
      </c>
      <c r="H125" s="40" t="n">
        <v>2.37</v>
      </c>
      <c r="I125" s="40" t="n">
        <v>0.3</v>
      </c>
      <c r="J125" s="40" t="n">
        <v>14.5</v>
      </c>
      <c r="K125" s="40" t="n">
        <v>71</v>
      </c>
      <c r="L125" s="41" t="n">
        <v>0.05</v>
      </c>
      <c r="M125" s="41" t="n">
        <v>0.02</v>
      </c>
      <c r="N125" s="41" t="n">
        <v>0.48</v>
      </c>
      <c r="O125" s="40" t="n">
        <v>0</v>
      </c>
      <c r="P125" s="40" t="n">
        <v>6.9</v>
      </c>
      <c r="Q125" s="40" t="n">
        <v>9.9</v>
      </c>
      <c r="R125" s="40" t="n">
        <v>26.1</v>
      </c>
      <c r="S125" s="40" t="n">
        <v>0.6</v>
      </c>
      <c r="T125" s="36" t="s">
        <v>57</v>
      </c>
    </row>
    <row r="126" s="19" customFormat="true" ht="16.5" hidden="false" customHeight="true" outlineLevel="0" collapsed="false">
      <c r="B126" s="27"/>
      <c r="C126" s="30" t="s">
        <v>43</v>
      </c>
      <c r="D126" s="45"/>
      <c r="E126" s="45"/>
      <c r="F126" s="45"/>
      <c r="G126" s="39" t="n">
        <v>20</v>
      </c>
      <c r="H126" s="40" t="n">
        <v>1.32</v>
      </c>
      <c r="I126" s="40" t="n">
        <v>0.24</v>
      </c>
      <c r="J126" s="40" t="n">
        <v>8.6</v>
      </c>
      <c r="K126" s="40" t="n">
        <v>40.4</v>
      </c>
      <c r="L126" s="41" t="n">
        <v>0.03</v>
      </c>
      <c r="M126" s="41" t="n">
        <v>0.02</v>
      </c>
      <c r="N126" s="41" t="n">
        <v>0.14</v>
      </c>
      <c r="O126" s="40" t="n">
        <v>0</v>
      </c>
      <c r="P126" s="40" t="n">
        <v>10.8</v>
      </c>
      <c r="Q126" s="40" t="n">
        <v>9.4</v>
      </c>
      <c r="R126" s="40" t="n">
        <v>31.6</v>
      </c>
      <c r="S126" s="40" t="n">
        <v>0.66</v>
      </c>
      <c r="T126" s="36" t="s">
        <v>58</v>
      </c>
    </row>
    <row r="127" s="5" customFormat="true" ht="19.5" hidden="false" customHeight="false" outlineLevel="0" collapsed="false">
      <c r="B127" s="27"/>
      <c r="C127" s="30" t="s">
        <v>45</v>
      </c>
      <c r="D127" s="30"/>
      <c r="E127" s="30"/>
      <c r="F127" s="30"/>
      <c r="G127" s="39" t="n">
        <v>652</v>
      </c>
      <c r="H127" s="43" t="n">
        <f aca="false">H122+H123+H124+H125+H126</f>
        <v>33.34</v>
      </c>
      <c r="I127" s="43" t="n">
        <f aca="false">I122+I123+I124+I125+I126</f>
        <v>32.49</v>
      </c>
      <c r="J127" s="43" t="n">
        <f aca="false">J122+J123+J124+J125+J126</f>
        <v>93.51</v>
      </c>
      <c r="K127" s="43" t="n">
        <f aca="false">K122+K123+K124+K125+K126</f>
        <v>791.6</v>
      </c>
      <c r="L127" s="43" t="n">
        <f aca="false">L122+L123+L124+L125+L126</f>
        <v>0.24</v>
      </c>
      <c r="M127" s="43" t="n">
        <f aca="false">M122+M123+M124+M125+M126</f>
        <v>0.26</v>
      </c>
      <c r="N127" s="43" t="n">
        <f aca="false">N122+N123+N124+N125+N126</f>
        <v>6.46</v>
      </c>
      <c r="O127" s="43" t="n">
        <f aca="false">O122+O123+O124+O125+O126</f>
        <v>124.17</v>
      </c>
      <c r="P127" s="43" t="n">
        <f aca="false">P122+P123+P124+P125+P126</f>
        <v>108.05</v>
      </c>
      <c r="Q127" s="43" t="n">
        <f aca="false">Q122+Q123+Q124+Q125+Q126</f>
        <v>94.08</v>
      </c>
      <c r="R127" s="43" t="n">
        <f aca="false">R122+R123+R124+R125+R126</f>
        <v>373.87</v>
      </c>
      <c r="S127" s="43" t="n">
        <f aca="false">S122+S123+S124+S125+S126</f>
        <v>6.74</v>
      </c>
      <c r="T127" s="30"/>
    </row>
    <row r="128" s="5" customFormat="true" ht="4.5" hidden="true" customHeight="true" outlineLevel="0" collapsed="false">
      <c r="B128" s="27" t="s">
        <v>46</v>
      </c>
      <c r="C128" s="30"/>
      <c r="D128" s="30"/>
      <c r="E128" s="30"/>
      <c r="F128" s="30"/>
      <c r="G128" s="39"/>
      <c r="H128" s="32"/>
      <c r="I128" s="32"/>
      <c r="J128" s="32"/>
      <c r="K128" s="32"/>
      <c r="L128" s="42"/>
      <c r="M128" s="42"/>
      <c r="N128" s="42"/>
      <c r="O128" s="32"/>
      <c r="P128" s="32"/>
      <c r="Q128" s="32"/>
      <c r="R128" s="32"/>
      <c r="S128" s="32"/>
      <c r="T128" s="27"/>
    </row>
    <row r="129" s="19" customFormat="true" ht="17.35" hidden="false" customHeight="false" outlineLevel="0" collapsed="false">
      <c r="B129" s="27"/>
      <c r="C129" s="30" t="s">
        <v>127</v>
      </c>
      <c r="D129" s="38"/>
      <c r="E129" s="38"/>
      <c r="F129" s="38"/>
      <c r="G129" s="39" t="s">
        <v>88</v>
      </c>
      <c r="H129" s="34" t="n">
        <v>2.1</v>
      </c>
      <c r="I129" s="34" t="n">
        <v>5.1</v>
      </c>
      <c r="J129" s="34" t="n">
        <v>20.5</v>
      </c>
      <c r="K129" s="34" t="n">
        <v>136.25</v>
      </c>
      <c r="L129" s="35" t="n">
        <v>0.1</v>
      </c>
      <c r="M129" s="35" t="n">
        <v>0.06</v>
      </c>
      <c r="N129" s="35" t="n">
        <v>1.08</v>
      </c>
      <c r="O129" s="35" t="n">
        <v>7.54</v>
      </c>
      <c r="P129" s="35" t="n">
        <v>26.45</v>
      </c>
      <c r="Q129" s="35" t="n">
        <v>25.9</v>
      </c>
      <c r="R129" s="35" t="n">
        <v>71.95</v>
      </c>
      <c r="S129" s="34" t="n">
        <v>0.97</v>
      </c>
      <c r="T129" s="36" t="s">
        <v>128</v>
      </c>
    </row>
    <row r="130" s="19" customFormat="true" ht="17.35" hidden="false" customHeight="false" outlineLevel="0" collapsed="false">
      <c r="B130" s="27"/>
      <c r="C130" s="30" t="s">
        <v>129</v>
      </c>
      <c r="D130" s="38"/>
      <c r="E130" s="38"/>
      <c r="F130" s="38"/>
      <c r="G130" s="39" t="s">
        <v>50</v>
      </c>
      <c r="H130" s="34" t="n">
        <v>17.85</v>
      </c>
      <c r="I130" s="34" t="n">
        <v>3.67</v>
      </c>
      <c r="J130" s="34" t="n">
        <v>8.83</v>
      </c>
      <c r="K130" s="34" t="n">
        <v>140</v>
      </c>
      <c r="L130" s="35" t="n">
        <v>0.07</v>
      </c>
      <c r="M130" s="35" t="n">
        <v>0.04</v>
      </c>
      <c r="N130" s="35" t="n">
        <v>6.88</v>
      </c>
      <c r="O130" s="35" t="n">
        <v>0</v>
      </c>
      <c r="P130" s="35" t="n">
        <v>11.83</v>
      </c>
      <c r="Q130" s="35" t="n">
        <v>24.5</v>
      </c>
      <c r="R130" s="35" t="n">
        <v>129.83</v>
      </c>
      <c r="S130" s="34" t="n">
        <v>1.38</v>
      </c>
      <c r="T130" s="36" t="s">
        <v>130</v>
      </c>
    </row>
    <row r="131" s="19" customFormat="true" ht="17.35" hidden="false" customHeight="false" outlineLevel="0" collapsed="false">
      <c r="B131" s="27"/>
      <c r="C131" s="30" t="s">
        <v>131</v>
      </c>
      <c r="D131" s="45"/>
      <c r="E131" s="45"/>
      <c r="F131" s="45"/>
      <c r="G131" s="30" t="n">
        <v>180</v>
      </c>
      <c r="H131" s="34" t="n">
        <v>3.73</v>
      </c>
      <c r="I131" s="34" t="n">
        <v>4.81</v>
      </c>
      <c r="J131" s="34" t="n">
        <v>24.12</v>
      </c>
      <c r="K131" s="34" t="n">
        <v>154.62</v>
      </c>
      <c r="L131" s="35" t="n">
        <v>0.05</v>
      </c>
      <c r="M131" s="35" t="n">
        <v>0.07</v>
      </c>
      <c r="N131" s="35" t="n">
        <v>1.22</v>
      </c>
      <c r="O131" s="34" t="n">
        <v>29.47</v>
      </c>
      <c r="P131" s="34" t="n">
        <v>100.44</v>
      </c>
      <c r="Q131" s="34" t="n">
        <v>35.46</v>
      </c>
      <c r="R131" s="34" t="n">
        <v>72.72</v>
      </c>
      <c r="S131" s="34" t="n">
        <v>1.35</v>
      </c>
      <c r="T131" s="44" t="s">
        <v>132</v>
      </c>
    </row>
    <row r="132" s="19" customFormat="true" ht="16.5" hidden="false" customHeight="true" outlineLevel="0" collapsed="false">
      <c r="B132" s="27"/>
      <c r="C132" s="30" t="s">
        <v>75</v>
      </c>
      <c r="D132" s="45"/>
      <c r="E132" s="45"/>
      <c r="F132" s="45"/>
      <c r="G132" s="39" t="s">
        <v>76</v>
      </c>
      <c r="H132" s="40" t="n">
        <v>0.1</v>
      </c>
      <c r="I132" s="40" t="n">
        <v>0</v>
      </c>
      <c r="J132" s="40" t="n">
        <v>15</v>
      </c>
      <c r="K132" s="40" t="n">
        <v>60</v>
      </c>
      <c r="L132" s="41" t="n">
        <v>0</v>
      </c>
      <c r="M132" s="41" t="n">
        <v>0</v>
      </c>
      <c r="N132" s="41" t="n">
        <v>0.02</v>
      </c>
      <c r="O132" s="40" t="n">
        <v>0.03</v>
      </c>
      <c r="P132" s="40" t="n">
        <v>1.11</v>
      </c>
      <c r="Q132" s="40" t="n">
        <v>1.44</v>
      </c>
      <c r="R132" s="40" t="n">
        <v>2.78</v>
      </c>
      <c r="S132" s="40" t="n">
        <v>0.31</v>
      </c>
      <c r="T132" s="44" t="s">
        <v>133</v>
      </c>
    </row>
    <row r="133" s="19" customFormat="true" ht="16.5" hidden="false" customHeight="true" outlineLevel="0" collapsed="false">
      <c r="B133" s="27"/>
      <c r="C133" s="30" t="s">
        <v>38</v>
      </c>
      <c r="D133" s="45"/>
      <c r="E133" s="45"/>
      <c r="F133" s="45"/>
      <c r="G133" s="39" t="n">
        <v>30</v>
      </c>
      <c r="H133" s="40" t="n">
        <v>2.37</v>
      </c>
      <c r="I133" s="40" t="n">
        <v>0.3</v>
      </c>
      <c r="J133" s="40" t="n">
        <v>14.5</v>
      </c>
      <c r="K133" s="40" t="n">
        <v>71</v>
      </c>
      <c r="L133" s="41" t="n">
        <v>0.05</v>
      </c>
      <c r="M133" s="41" t="n">
        <v>0.02</v>
      </c>
      <c r="N133" s="41" t="n">
        <v>0.48</v>
      </c>
      <c r="O133" s="40" t="n">
        <v>0</v>
      </c>
      <c r="P133" s="40" t="n">
        <v>6.9</v>
      </c>
      <c r="Q133" s="40" t="n">
        <v>9.9</v>
      </c>
      <c r="R133" s="40" t="n">
        <v>26.1</v>
      </c>
      <c r="S133" s="40" t="n">
        <v>0.6</v>
      </c>
      <c r="T133" s="36" t="s">
        <v>57</v>
      </c>
    </row>
    <row r="134" s="19" customFormat="true" ht="17.25" hidden="false" customHeight="true" outlineLevel="0" collapsed="false">
      <c r="B134" s="27"/>
      <c r="C134" s="30" t="s">
        <v>43</v>
      </c>
      <c r="D134" s="45"/>
      <c r="E134" s="45"/>
      <c r="F134" s="45"/>
      <c r="G134" s="39" t="n">
        <v>20</v>
      </c>
      <c r="H134" s="40" t="n">
        <v>1.32</v>
      </c>
      <c r="I134" s="40" t="n">
        <v>0.24</v>
      </c>
      <c r="J134" s="40" t="n">
        <v>8.6</v>
      </c>
      <c r="K134" s="40" t="n">
        <v>40.4</v>
      </c>
      <c r="L134" s="41" t="n">
        <v>0.03</v>
      </c>
      <c r="M134" s="41" t="n">
        <v>0.02</v>
      </c>
      <c r="N134" s="41" t="n">
        <v>0.14</v>
      </c>
      <c r="O134" s="40" t="n">
        <v>0</v>
      </c>
      <c r="P134" s="40" t="n">
        <v>10.8</v>
      </c>
      <c r="Q134" s="40" t="n">
        <v>9.4</v>
      </c>
      <c r="R134" s="40" t="n">
        <v>31.6</v>
      </c>
      <c r="S134" s="40" t="n">
        <v>0.66</v>
      </c>
      <c r="T134" s="36" t="s">
        <v>58</v>
      </c>
    </row>
    <row r="135" s="5" customFormat="true" ht="19.5" hidden="false" customHeight="false" outlineLevel="0" collapsed="false">
      <c r="B135" s="27"/>
      <c r="C135" s="30" t="s">
        <v>45</v>
      </c>
      <c r="D135" s="30"/>
      <c r="E135" s="30"/>
      <c r="F135" s="30"/>
      <c r="G135" s="39" t="n">
        <v>805</v>
      </c>
      <c r="H135" s="43" t="n">
        <f aca="false">H128+H134+H133+H132+H174+H130+H129+H131</f>
        <v>27.57</v>
      </c>
      <c r="I135" s="43" t="n">
        <f aca="false">I128+I134+I133+I132+I174+I130+I129+I131</f>
        <v>14.12</v>
      </c>
      <c r="J135" s="43" t="n">
        <f aca="false">J128+J134+J133+J132+J174+J130+J129+J131</f>
        <v>106.55</v>
      </c>
      <c r="K135" s="43" t="n">
        <f aca="false">K128+K134+K133+K132+K174+K130+K129+K131</f>
        <v>662.27</v>
      </c>
      <c r="L135" s="43" t="n">
        <f aca="false">L128+L134+L133+L132+L174+L130+L129+L131</f>
        <v>0.3</v>
      </c>
      <c r="M135" s="43" t="n">
        <f aca="false">M128+M134+M133+M132+M174+M130+M129+M131</f>
        <v>0.21</v>
      </c>
      <c r="N135" s="43" t="n">
        <f aca="false">N128+N134+N133+N132+N174+N130+N129+N131</f>
        <v>9.84</v>
      </c>
      <c r="O135" s="43" t="n">
        <f aca="false">O128+O134+O133+O132+O174+O130+O129+O131</f>
        <v>37.07</v>
      </c>
      <c r="P135" s="43" t="n">
        <f aca="false">P128+P134+P133+P132+P174+P130+P129+P131</f>
        <v>158.64</v>
      </c>
      <c r="Q135" s="43" t="n">
        <f aca="false">Q128+Q134+Q133+Q132+Q174+Q130+Q129+Q131</f>
        <v>108.04</v>
      </c>
      <c r="R135" s="43" t="n">
        <f aca="false">R128+R134+R133+R132+R174+R130+R129+R131</f>
        <v>337.76</v>
      </c>
      <c r="S135" s="43" t="n">
        <f aca="false">S128+S134+S133+S132+S174+S130+S129+S131</f>
        <v>5.58</v>
      </c>
      <c r="T135" s="30"/>
    </row>
    <row r="136" s="5" customFormat="true" ht="19.5" hidden="false" customHeight="false" outlineLevel="0" collapsed="false">
      <c r="B136" s="27"/>
      <c r="C136" s="30" t="s">
        <v>59</v>
      </c>
      <c r="D136" s="30"/>
      <c r="E136" s="30"/>
      <c r="F136" s="30"/>
      <c r="G136" s="39" t="n">
        <f aca="false">G127+G135</f>
        <v>1457</v>
      </c>
      <c r="H136" s="43" t="n">
        <f aca="false">H127+H135</f>
        <v>60.91</v>
      </c>
      <c r="I136" s="43" t="n">
        <f aca="false">I127+I135</f>
        <v>46.61</v>
      </c>
      <c r="J136" s="43" t="n">
        <f aca="false">J127+J135</f>
        <v>200.06</v>
      </c>
      <c r="K136" s="43" t="n">
        <f aca="false">K127+K135</f>
        <v>1453.87</v>
      </c>
      <c r="L136" s="43" t="n">
        <f aca="false">L127+L135</f>
        <v>0.54</v>
      </c>
      <c r="M136" s="43" t="n">
        <f aca="false">M127+M135</f>
        <v>0.47</v>
      </c>
      <c r="N136" s="43" t="n">
        <f aca="false">N127+N135</f>
        <v>16.3</v>
      </c>
      <c r="O136" s="43" t="n">
        <f aca="false">O127+O135</f>
        <v>161.24</v>
      </c>
      <c r="P136" s="43" t="n">
        <f aca="false">P127+P135</f>
        <v>266.69</v>
      </c>
      <c r="Q136" s="43" t="n">
        <f aca="false">Q127+Q135</f>
        <v>202.12</v>
      </c>
      <c r="R136" s="43" t="n">
        <f aca="false">R127+R135</f>
        <v>711.63</v>
      </c>
      <c r="S136" s="43" t="n">
        <f aca="false">S127+S135</f>
        <v>12.32</v>
      </c>
      <c r="T136" s="30"/>
    </row>
    <row r="137" s="19" customFormat="true" ht="112.5" hidden="false" customHeight="true" outlineLevel="0" collapsed="false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s="5" customFormat="true" ht="20.65" hidden="false" customHeight="true" outlineLevel="0" collapsed="false">
      <c r="B138" s="27" t="s">
        <v>12</v>
      </c>
      <c r="C138" s="27" t="s">
        <v>13</v>
      </c>
      <c r="D138" s="27"/>
      <c r="E138" s="27"/>
      <c r="F138" s="27"/>
      <c r="G138" s="27" t="s">
        <v>14</v>
      </c>
      <c r="H138" s="28" t="s">
        <v>15</v>
      </c>
      <c r="I138" s="28" t="s">
        <v>16</v>
      </c>
      <c r="J138" s="28" t="s">
        <v>17</v>
      </c>
      <c r="K138" s="28" t="s">
        <v>18</v>
      </c>
      <c r="L138" s="28" t="s">
        <v>19</v>
      </c>
      <c r="M138" s="28"/>
      <c r="N138" s="28"/>
      <c r="O138" s="28"/>
      <c r="P138" s="28" t="s">
        <v>20</v>
      </c>
      <c r="Q138" s="28"/>
      <c r="R138" s="28"/>
      <c r="S138" s="28"/>
      <c r="T138" s="27" t="s">
        <v>21</v>
      </c>
    </row>
    <row r="139" s="5" customFormat="true" ht="11.45" hidden="false" customHeight="true" outlineLevel="0" collapsed="false">
      <c r="B139" s="27"/>
      <c r="C139" s="27"/>
      <c r="D139" s="29"/>
      <c r="E139" s="29"/>
      <c r="F139" s="29"/>
      <c r="G139" s="27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7"/>
    </row>
    <row r="140" s="5" customFormat="true" ht="27.6" hidden="false" customHeight="true" outlineLevel="0" collapsed="false">
      <c r="B140" s="27"/>
      <c r="C140" s="27"/>
      <c r="D140" s="29"/>
      <c r="E140" s="29"/>
      <c r="F140" s="29"/>
      <c r="G140" s="29" t="s">
        <v>22</v>
      </c>
      <c r="H140" s="28"/>
      <c r="I140" s="28"/>
      <c r="J140" s="28"/>
      <c r="K140" s="28"/>
      <c r="L140" s="28" t="s">
        <v>23</v>
      </c>
      <c r="M140" s="28" t="s">
        <v>24</v>
      </c>
      <c r="N140" s="28" t="s">
        <v>25</v>
      </c>
      <c r="O140" s="28" t="s">
        <v>26</v>
      </c>
      <c r="P140" s="28" t="s">
        <v>27</v>
      </c>
      <c r="Q140" s="28" t="s">
        <v>28</v>
      </c>
      <c r="R140" s="28" t="s">
        <v>29</v>
      </c>
      <c r="S140" s="28" t="s">
        <v>30</v>
      </c>
      <c r="T140" s="27"/>
    </row>
    <row r="141" s="19" customFormat="true" ht="19.5" hidden="false" customHeight="false" outlineLevel="0" collapsed="false">
      <c r="B141" s="30" t="s">
        <v>134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="19" customFormat="true" ht="17.35" hidden="false" customHeight="false" outlineLevel="0" collapsed="false">
      <c r="B142" s="27" t="s">
        <v>32</v>
      </c>
      <c r="C142" s="30" t="s">
        <v>135</v>
      </c>
      <c r="D142" s="45"/>
      <c r="E142" s="45"/>
      <c r="F142" s="45"/>
      <c r="G142" s="53" t="s">
        <v>34</v>
      </c>
      <c r="H142" s="40" t="n">
        <v>6</v>
      </c>
      <c r="I142" s="40" t="n">
        <v>3</v>
      </c>
      <c r="J142" s="40" t="n">
        <v>43.4</v>
      </c>
      <c r="K142" s="40" t="n">
        <v>225</v>
      </c>
      <c r="L142" s="41" t="n">
        <v>0.04</v>
      </c>
      <c r="M142" s="41" t="n">
        <v>0.02</v>
      </c>
      <c r="N142" s="41" t="n">
        <v>0.36</v>
      </c>
      <c r="O142" s="40" t="n">
        <v>0</v>
      </c>
      <c r="P142" s="40" t="n">
        <v>8</v>
      </c>
      <c r="Q142" s="40" t="n">
        <v>5.5</v>
      </c>
      <c r="R142" s="40" t="n">
        <v>27.6</v>
      </c>
      <c r="S142" s="40" t="n">
        <v>0.32</v>
      </c>
      <c r="T142" s="36" t="s">
        <v>136</v>
      </c>
    </row>
    <row r="143" s="19" customFormat="true" ht="17.35" hidden="false" customHeight="false" outlineLevel="0" collapsed="false">
      <c r="B143" s="27"/>
      <c r="C143" s="27" t="s">
        <v>36</v>
      </c>
      <c r="D143" s="32"/>
      <c r="E143" s="32"/>
      <c r="F143" s="32"/>
      <c r="G143" s="30" t="n">
        <v>15</v>
      </c>
      <c r="H143" s="37" t="n">
        <v>3.48</v>
      </c>
      <c r="I143" s="37" t="n">
        <v>4.43</v>
      </c>
      <c r="J143" s="37" t="n">
        <v>0</v>
      </c>
      <c r="K143" s="37" t="n">
        <v>54</v>
      </c>
      <c r="L143" s="37" t="n">
        <v>0.01</v>
      </c>
      <c r="M143" s="37" t="n">
        <v>0.05</v>
      </c>
      <c r="N143" s="37" t="n">
        <v>0.03</v>
      </c>
      <c r="O143" s="37" t="n">
        <v>0.11</v>
      </c>
      <c r="P143" s="37" t="n">
        <v>132</v>
      </c>
      <c r="Q143" s="37" t="n">
        <v>5.3</v>
      </c>
      <c r="R143" s="37" t="n">
        <v>75</v>
      </c>
      <c r="S143" s="37" t="n">
        <v>0.15</v>
      </c>
      <c r="T143" s="36" t="s">
        <v>137</v>
      </c>
    </row>
    <row r="144" s="19" customFormat="true" ht="17.35" hidden="false" customHeight="false" outlineLevel="0" collapsed="false">
      <c r="B144" s="27"/>
      <c r="C144" s="30" t="s">
        <v>38</v>
      </c>
      <c r="D144" s="45"/>
      <c r="E144" s="45"/>
      <c r="F144" s="45"/>
      <c r="G144" s="39" t="n">
        <v>30</v>
      </c>
      <c r="H144" s="40" t="n">
        <v>2.37</v>
      </c>
      <c r="I144" s="40" t="n">
        <v>0.3</v>
      </c>
      <c r="J144" s="40" t="n">
        <v>14.5</v>
      </c>
      <c r="K144" s="40" t="n">
        <v>71</v>
      </c>
      <c r="L144" s="41" t="n">
        <v>0.05</v>
      </c>
      <c r="M144" s="41" t="n">
        <v>0.02</v>
      </c>
      <c r="N144" s="41" t="n">
        <v>0.48</v>
      </c>
      <c r="O144" s="40" t="n">
        <v>0</v>
      </c>
      <c r="P144" s="40" t="n">
        <v>6.9</v>
      </c>
      <c r="Q144" s="40" t="n">
        <v>9.9</v>
      </c>
      <c r="R144" s="40" t="n">
        <v>26.1</v>
      </c>
      <c r="S144" s="40" t="n">
        <v>0.6</v>
      </c>
      <c r="T144" s="27" t="s">
        <v>39</v>
      </c>
    </row>
    <row r="145" s="19" customFormat="true" ht="17.35" hidden="false" customHeight="false" outlineLevel="0" collapsed="false">
      <c r="B145" s="27"/>
      <c r="C145" s="30" t="s">
        <v>138</v>
      </c>
      <c r="D145" s="45"/>
      <c r="E145" s="45"/>
      <c r="F145" s="45"/>
      <c r="G145" s="39" t="n">
        <v>200</v>
      </c>
      <c r="H145" s="32" t="n">
        <v>3.58</v>
      </c>
      <c r="I145" s="32" t="n">
        <v>2.68</v>
      </c>
      <c r="J145" s="32" t="n">
        <v>28.34</v>
      </c>
      <c r="K145" s="32" t="n">
        <v>151.8</v>
      </c>
      <c r="L145" s="42" t="n">
        <v>0.04</v>
      </c>
      <c r="M145" s="42" t="n">
        <v>0.15</v>
      </c>
      <c r="N145" s="42" t="n">
        <v>0.11</v>
      </c>
      <c r="O145" s="32" t="n">
        <v>1.31</v>
      </c>
      <c r="P145" s="32" t="n">
        <v>125.73</v>
      </c>
      <c r="Q145" s="32" t="n">
        <v>14</v>
      </c>
      <c r="R145" s="32" t="n">
        <v>90</v>
      </c>
      <c r="S145" s="32" t="n">
        <v>0.13</v>
      </c>
      <c r="T145" s="36" t="s">
        <v>139</v>
      </c>
    </row>
    <row r="146" s="19" customFormat="true" ht="17.35" hidden="false" customHeight="false" outlineLevel="0" collapsed="false">
      <c r="B146" s="27"/>
      <c r="C146" s="30" t="s">
        <v>84</v>
      </c>
      <c r="D146" s="45"/>
      <c r="E146" s="45"/>
      <c r="F146" s="45"/>
      <c r="G146" s="39" t="s">
        <v>85</v>
      </c>
      <c r="H146" s="37" t="n">
        <v>0.8</v>
      </c>
      <c r="I146" s="37" t="n">
        <v>0</v>
      </c>
      <c r="J146" s="37" t="n">
        <v>25.2</v>
      </c>
      <c r="K146" s="37" t="n">
        <v>104</v>
      </c>
      <c r="L146" s="54" t="n">
        <v>0.08</v>
      </c>
      <c r="M146" s="54" t="n">
        <v>0.06</v>
      </c>
      <c r="N146" s="54" t="n">
        <v>0.4</v>
      </c>
      <c r="O146" s="54" t="n">
        <v>120</v>
      </c>
      <c r="P146" s="54" t="n">
        <v>68</v>
      </c>
      <c r="Q146" s="54" t="n">
        <v>26</v>
      </c>
      <c r="R146" s="54" t="n">
        <v>46</v>
      </c>
      <c r="S146" s="54" t="n">
        <v>0.6</v>
      </c>
      <c r="T146" s="36" t="s">
        <v>86</v>
      </c>
    </row>
    <row r="147" s="5" customFormat="true" ht="19.5" hidden="false" customHeight="false" outlineLevel="0" collapsed="false">
      <c r="B147" s="27"/>
      <c r="C147" s="30" t="s">
        <v>45</v>
      </c>
      <c r="D147" s="30"/>
      <c r="E147" s="30"/>
      <c r="F147" s="30"/>
      <c r="G147" s="39" t="n">
        <v>600</v>
      </c>
      <c r="H147" s="43" t="n">
        <f aca="false">H143+H142+H144+H145+H146</f>
        <v>16.23</v>
      </c>
      <c r="I147" s="43" t="n">
        <f aca="false">I143+I142+I144+I145+I146</f>
        <v>10.41</v>
      </c>
      <c r="J147" s="43" t="n">
        <f aca="false">J143+J142+J144+J145+J146</f>
        <v>111.44</v>
      </c>
      <c r="K147" s="43" t="n">
        <f aca="false">K143+K142+K144+K145+K146</f>
        <v>605.8</v>
      </c>
      <c r="L147" s="43" t="n">
        <f aca="false">L143+L142+L144+L145+L146</f>
        <v>0.22</v>
      </c>
      <c r="M147" s="43" t="n">
        <f aca="false">M143+M142+M144+M145+M146</f>
        <v>0.3</v>
      </c>
      <c r="N147" s="43" t="n">
        <f aca="false">N143+N142+N144+N145+N146</f>
        <v>1.38</v>
      </c>
      <c r="O147" s="43" t="n">
        <f aca="false">O143+O142+O144+O145+O146</f>
        <v>121.42</v>
      </c>
      <c r="P147" s="43" t="n">
        <f aca="false">P143+P142+P144+P145+P146</f>
        <v>340.63</v>
      </c>
      <c r="Q147" s="43" t="n">
        <f aca="false">Q143+Q142+Q144+Q145+Q146</f>
        <v>60.7</v>
      </c>
      <c r="R147" s="43" t="n">
        <f aca="false">R143+R142+R144+R145+R146</f>
        <v>264.7</v>
      </c>
      <c r="S147" s="43" t="n">
        <f aca="false">S143+S142+S144+S145+S146</f>
        <v>1.8</v>
      </c>
      <c r="T147" s="30"/>
    </row>
    <row r="148" s="5" customFormat="true" ht="27.55" hidden="false" customHeight="true" outlineLevel="0" collapsed="false">
      <c r="B148" s="27" t="s">
        <v>46</v>
      </c>
      <c r="C148" s="30"/>
      <c r="D148" s="30"/>
      <c r="E148" s="30"/>
      <c r="F148" s="30"/>
      <c r="G148" s="39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4"/>
    </row>
    <row r="149" s="19" customFormat="true" ht="17.35" hidden="false" customHeight="false" outlineLevel="0" collapsed="false">
      <c r="B149" s="27"/>
      <c r="C149" s="30" t="s">
        <v>140</v>
      </c>
      <c r="D149" s="45"/>
      <c r="E149" s="45"/>
      <c r="F149" s="45"/>
      <c r="G149" s="39" t="n">
        <v>250</v>
      </c>
      <c r="H149" s="40" t="n">
        <v>2</v>
      </c>
      <c r="I149" s="40" t="n">
        <v>2.73</v>
      </c>
      <c r="J149" s="40" t="n">
        <v>20.93</v>
      </c>
      <c r="K149" s="40" t="n">
        <v>116.25</v>
      </c>
      <c r="L149" s="41" t="n">
        <v>0.1</v>
      </c>
      <c r="M149" s="41" t="n">
        <v>0.06</v>
      </c>
      <c r="N149" s="41" t="n">
        <v>1.06</v>
      </c>
      <c r="O149" s="41" t="n">
        <v>8.25</v>
      </c>
      <c r="P149" s="41" t="n">
        <v>23.05</v>
      </c>
      <c r="Q149" s="41" t="n">
        <v>25</v>
      </c>
      <c r="R149" s="41" t="n">
        <v>62.55</v>
      </c>
      <c r="S149" s="40" t="n">
        <v>0.88</v>
      </c>
      <c r="T149" s="36" t="s">
        <v>141</v>
      </c>
    </row>
    <row r="150" s="19" customFormat="true" ht="17.35" hidden="false" customHeight="false" outlineLevel="0" collapsed="false">
      <c r="B150" s="27"/>
      <c r="C150" s="30" t="s">
        <v>142</v>
      </c>
      <c r="D150" s="45"/>
      <c r="E150" s="45"/>
      <c r="F150" s="45"/>
      <c r="G150" s="53" t="s">
        <v>143</v>
      </c>
      <c r="H150" s="34" t="n">
        <v>4</v>
      </c>
      <c r="I150" s="34" t="n">
        <v>5.67</v>
      </c>
      <c r="J150" s="34" t="n">
        <v>22.59</v>
      </c>
      <c r="K150" s="34" t="n">
        <v>157.22</v>
      </c>
      <c r="L150" s="35" t="n">
        <v>0.1</v>
      </c>
      <c r="M150" s="35" t="n">
        <v>0.07</v>
      </c>
      <c r="N150" s="35" t="n">
        <v>0.78</v>
      </c>
      <c r="O150" s="35" t="n">
        <v>6.99</v>
      </c>
      <c r="P150" s="35" t="n">
        <v>55.83</v>
      </c>
      <c r="Q150" s="35" t="n">
        <v>38.33</v>
      </c>
      <c r="R150" s="35" t="n">
        <v>108.81</v>
      </c>
      <c r="S150" s="34" t="n">
        <v>1.9</v>
      </c>
      <c r="T150" s="36" t="s">
        <v>144</v>
      </c>
    </row>
    <row r="151" s="19" customFormat="true" ht="17.35" hidden="false" customHeight="false" outlineLevel="0" collapsed="false">
      <c r="B151" s="27"/>
      <c r="C151" s="30" t="s">
        <v>145</v>
      </c>
      <c r="D151" s="45"/>
      <c r="E151" s="45"/>
      <c r="F151" s="45"/>
      <c r="G151" s="39" t="n">
        <v>50</v>
      </c>
      <c r="H151" s="34" t="n">
        <v>0.9</v>
      </c>
      <c r="I151" s="34" t="n">
        <v>2.61</v>
      </c>
      <c r="J151" s="34" t="n">
        <v>3.83</v>
      </c>
      <c r="K151" s="34" t="n">
        <v>42.5</v>
      </c>
      <c r="L151" s="35" t="n">
        <v>0.01</v>
      </c>
      <c r="M151" s="35" t="n">
        <v>0.02</v>
      </c>
      <c r="N151" s="35" t="n">
        <v>0.11</v>
      </c>
      <c r="O151" s="35" t="n">
        <v>0.67</v>
      </c>
      <c r="P151" s="35" t="n">
        <v>14.62</v>
      </c>
      <c r="Q151" s="35" t="n">
        <v>7.9</v>
      </c>
      <c r="R151" s="35" t="n">
        <v>14.69</v>
      </c>
      <c r="S151" s="34" t="n">
        <v>0.2</v>
      </c>
      <c r="T151" s="36" t="s">
        <v>146</v>
      </c>
    </row>
    <row r="152" s="64" customFormat="true" ht="17.35" hidden="false" customHeight="false" outlineLevel="0" collapsed="false">
      <c r="B152" s="27"/>
      <c r="C152" s="30" t="s">
        <v>52</v>
      </c>
      <c r="D152" s="46"/>
      <c r="E152" s="46"/>
      <c r="F152" s="46"/>
      <c r="G152" s="30" t="n">
        <v>180</v>
      </c>
      <c r="H152" s="34" t="n">
        <v>9.02</v>
      </c>
      <c r="I152" s="34" t="n">
        <v>7.54</v>
      </c>
      <c r="J152" s="34" t="n">
        <v>48.87</v>
      </c>
      <c r="K152" s="34" t="n">
        <v>299.52</v>
      </c>
      <c r="L152" s="35" t="n">
        <v>0.25</v>
      </c>
      <c r="M152" s="35" t="n">
        <v>0.14</v>
      </c>
      <c r="N152" s="35" t="n">
        <v>2.97</v>
      </c>
      <c r="O152" s="34" t="n">
        <v>0</v>
      </c>
      <c r="P152" s="34" t="n">
        <v>17.78</v>
      </c>
      <c r="Q152" s="34" t="n">
        <v>162.99</v>
      </c>
      <c r="R152" s="34" t="n">
        <v>244.71</v>
      </c>
      <c r="S152" s="34" t="n">
        <v>5.47</v>
      </c>
      <c r="T152" s="36" t="s">
        <v>147</v>
      </c>
    </row>
    <row r="153" s="19" customFormat="true" ht="17.35" hidden="false" customHeight="false" outlineLevel="0" collapsed="false">
      <c r="B153" s="27"/>
      <c r="C153" s="27" t="s">
        <v>65</v>
      </c>
      <c r="D153" s="46"/>
      <c r="E153" s="46"/>
      <c r="F153" s="46"/>
      <c r="G153" s="39" t="n">
        <v>200</v>
      </c>
      <c r="H153" s="34" t="n">
        <v>0.08</v>
      </c>
      <c r="I153" s="34" t="n">
        <v>0</v>
      </c>
      <c r="J153" s="34" t="n">
        <v>21.82</v>
      </c>
      <c r="K153" s="34" t="n">
        <v>87.6</v>
      </c>
      <c r="L153" s="35" t="n">
        <v>0</v>
      </c>
      <c r="M153" s="35" t="n">
        <v>0.01</v>
      </c>
      <c r="N153" s="35" t="n">
        <v>0.13</v>
      </c>
      <c r="O153" s="34" t="n">
        <v>0.4</v>
      </c>
      <c r="P153" s="34" t="n">
        <v>31.82</v>
      </c>
      <c r="Q153" s="34" t="n">
        <v>6</v>
      </c>
      <c r="R153" s="34" t="n">
        <v>15.4</v>
      </c>
      <c r="S153" s="34" t="n">
        <v>1.25</v>
      </c>
      <c r="T153" s="36" t="s">
        <v>148</v>
      </c>
    </row>
    <row r="154" s="19" customFormat="true" ht="17.35" hidden="false" customHeight="false" outlineLevel="0" collapsed="false">
      <c r="B154" s="27"/>
      <c r="C154" s="30" t="s">
        <v>38</v>
      </c>
      <c r="D154" s="45"/>
      <c r="E154" s="45"/>
      <c r="F154" s="45"/>
      <c r="G154" s="39" t="n">
        <v>30</v>
      </c>
      <c r="H154" s="40" t="n">
        <v>2.37</v>
      </c>
      <c r="I154" s="40" t="n">
        <v>0.3</v>
      </c>
      <c r="J154" s="40" t="n">
        <v>14.5</v>
      </c>
      <c r="K154" s="40" t="n">
        <v>71</v>
      </c>
      <c r="L154" s="41" t="n">
        <v>0.05</v>
      </c>
      <c r="M154" s="41" t="n">
        <v>0.02</v>
      </c>
      <c r="N154" s="41" t="n">
        <v>0.48</v>
      </c>
      <c r="O154" s="40" t="n">
        <v>0</v>
      </c>
      <c r="P154" s="40" t="n">
        <v>6.9</v>
      </c>
      <c r="Q154" s="40" t="n">
        <v>9.9</v>
      </c>
      <c r="R154" s="40" t="n">
        <v>26.1</v>
      </c>
      <c r="S154" s="40" t="n">
        <v>0.6</v>
      </c>
      <c r="T154" s="36" t="s">
        <v>57</v>
      </c>
    </row>
    <row r="155" s="19" customFormat="true" ht="17.35" hidden="false" customHeight="false" outlineLevel="0" collapsed="false">
      <c r="B155" s="27"/>
      <c r="C155" s="30" t="s">
        <v>43</v>
      </c>
      <c r="D155" s="45"/>
      <c r="E155" s="45"/>
      <c r="F155" s="45"/>
      <c r="G155" s="39" t="n">
        <v>20</v>
      </c>
      <c r="H155" s="40" t="n">
        <v>1.32</v>
      </c>
      <c r="I155" s="40" t="n">
        <v>0.24</v>
      </c>
      <c r="J155" s="40" t="n">
        <v>8.6</v>
      </c>
      <c r="K155" s="40" t="n">
        <v>40.4</v>
      </c>
      <c r="L155" s="41" t="n">
        <v>0.03</v>
      </c>
      <c r="M155" s="41" t="n">
        <v>0.02</v>
      </c>
      <c r="N155" s="41" t="n">
        <v>0.14</v>
      </c>
      <c r="O155" s="40" t="n">
        <v>0</v>
      </c>
      <c r="P155" s="40" t="n">
        <v>10.8</v>
      </c>
      <c r="Q155" s="40" t="n">
        <v>9.4</v>
      </c>
      <c r="R155" s="40" t="n">
        <v>31.6</v>
      </c>
      <c r="S155" s="40" t="n">
        <v>0.66</v>
      </c>
      <c r="T155" s="36" t="s">
        <v>58</v>
      </c>
    </row>
    <row r="156" s="5" customFormat="true" ht="19.5" hidden="false" customHeight="false" outlineLevel="0" collapsed="false">
      <c r="B156" s="27"/>
      <c r="C156" s="30" t="s">
        <v>45</v>
      </c>
      <c r="D156" s="30"/>
      <c r="E156" s="30"/>
      <c r="F156" s="30"/>
      <c r="G156" s="39" t="n">
        <v>830</v>
      </c>
      <c r="H156" s="43" t="n">
        <f aca="false">H148+H149+H150+H155+H154+H153+H152+H151+H171</f>
        <v>21.29</v>
      </c>
      <c r="I156" s="43" t="n">
        <f aca="false">I148+I149+I150+I155+I154+I153+I152+I151+I171</f>
        <v>24.02</v>
      </c>
      <c r="J156" s="43" t="n">
        <f aca="false">J148+J149+J150+J155+J154+J153+J152+J151+J171</f>
        <v>152.64</v>
      </c>
      <c r="K156" s="43" t="n">
        <f aca="false">K148+K149+K150+K155+K154+K153+K152+K151+K171</f>
        <v>911.24</v>
      </c>
      <c r="L156" s="43" t="n">
        <f aca="false">L148+L149+L150+L155+L154+L153+L152+L151+L171</f>
        <v>0.6</v>
      </c>
      <c r="M156" s="43" t="n">
        <f aca="false">M148+M149+M150+M155+M154+M153+M152+M151+M171</f>
        <v>0.39</v>
      </c>
      <c r="N156" s="43" t="n">
        <f aca="false">N148+N149+N150+N155+N154+N153+N152+N151+N171</f>
        <v>6.48</v>
      </c>
      <c r="O156" s="43" t="n">
        <f aca="false">O148+O149+O150+O155+O154+O153+O152+O151+O171</f>
        <v>34.78</v>
      </c>
      <c r="P156" s="43" t="n">
        <f aca="false">P148+P149+P150+P155+P154+P153+P152+P151+P171</f>
        <v>204.13</v>
      </c>
      <c r="Q156" s="43" t="n">
        <f aca="false">Q148+Q149+Q150+Q155+Q154+Q153+Q152+Q151+Q171</f>
        <v>281.77</v>
      </c>
      <c r="R156" s="43" t="n">
        <f aca="false">R148+R149+R150+R155+R154+R153+R152+R151+R171</f>
        <v>551.49</v>
      </c>
      <c r="S156" s="43" t="n">
        <f aca="false">S148+S149+S150+S155+S154+S153+S152+S151+S171</f>
        <v>11.76</v>
      </c>
      <c r="T156" s="30"/>
    </row>
    <row r="157" s="5" customFormat="true" ht="19.5" hidden="false" customHeight="false" outlineLevel="0" collapsed="false">
      <c r="B157" s="27"/>
      <c r="C157" s="30" t="s">
        <v>59</v>
      </c>
      <c r="D157" s="30"/>
      <c r="E157" s="30"/>
      <c r="F157" s="30"/>
      <c r="G157" s="39" t="n">
        <f aca="false">G147+G156</f>
        <v>1430</v>
      </c>
      <c r="H157" s="43" t="n">
        <f aca="false">H147+H156</f>
        <v>37.52</v>
      </c>
      <c r="I157" s="43" t="n">
        <f aca="false">I147+I156</f>
        <v>34.43</v>
      </c>
      <c r="J157" s="43" t="n">
        <f aca="false">J147+J156</f>
        <v>264.08</v>
      </c>
      <c r="K157" s="43" t="n">
        <f aca="false">K147+K156</f>
        <v>1517.04</v>
      </c>
      <c r="L157" s="43" t="n">
        <f aca="false">L147+L156</f>
        <v>0.82</v>
      </c>
      <c r="M157" s="43" t="n">
        <f aca="false">M147+M156</f>
        <v>0.69</v>
      </c>
      <c r="N157" s="43" t="n">
        <f aca="false">N147+N156</f>
        <v>7.86</v>
      </c>
      <c r="O157" s="43" t="n">
        <f aca="false">O147+O156</f>
        <v>156.2</v>
      </c>
      <c r="P157" s="43" t="n">
        <f aca="false">P147+P156</f>
        <v>544.76</v>
      </c>
      <c r="Q157" s="43" t="n">
        <f aca="false">Q147+Q156</f>
        <v>342.47</v>
      </c>
      <c r="R157" s="43" t="n">
        <f aca="false">R147+R156</f>
        <v>816.19</v>
      </c>
      <c r="S157" s="43" t="n">
        <f aca="false">S147+S156</f>
        <v>13.56</v>
      </c>
      <c r="T157" s="30"/>
    </row>
    <row r="158" s="19" customFormat="true" ht="61.9" hidden="false" customHeight="true" outlineLevel="0" collapsed="false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</row>
    <row r="159" s="5" customFormat="true" ht="16.5" hidden="false" customHeight="true" outlineLevel="0" collapsed="false">
      <c r="B159" s="27" t="s">
        <v>12</v>
      </c>
      <c r="C159" s="27" t="s">
        <v>13</v>
      </c>
      <c r="D159" s="27"/>
      <c r="E159" s="27"/>
      <c r="F159" s="27"/>
      <c r="G159" s="27" t="s">
        <v>14</v>
      </c>
      <c r="H159" s="28" t="s">
        <v>15</v>
      </c>
      <c r="I159" s="28" t="s">
        <v>16</v>
      </c>
      <c r="J159" s="28" t="s">
        <v>17</v>
      </c>
      <c r="K159" s="28" t="s">
        <v>18</v>
      </c>
      <c r="L159" s="28" t="s">
        <v>19</v>
      </c>
      <c r="M159" s="28"/>
      <c r="N159" s="28"/>
      <c r="O159" s="28"/>
      <c r="P159" s="28" t="s">
        <v>20</v>
      </c>
      <c r="Q159" s="28"/>
      <c r="R159" s="28"/>
      <c r="S159" s="28"/>
      <c r="T159" s="27" t="s">
        <v>21</v>
      </c>
    </row>
    <row r="160" s="5" customFormat="true" ht="11.45" hidden="false" customHeight="true" outlineLevel="0" collapsed="false">
      <c r="B160" s="27"/>
      <c r="C160" s="27"/>
      <c r="D160" s="29"/>
      <c r="E160" s="29"/>
      <c r="F160" s="29"/>
      <c r="G160" s="27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7"/>
    </row>
    <row r="161" s="5" customFormat="true" ht="26.45" hidden="false" customHeight="true" outlineLevel="0" collapsed="false">
      <c r="B161" s="27"/>
      <c r="C161" s="27"/>
      <c r="D161" s="29"/>
      <c r="E161" s="29"/>
      <c r="F161" s="29"/>
      <c r="G161" s="29" t="s">
        <v>22</v>
      </c>
      <c r="H161" s="28"/>
      <c r="I161" s="28"/>
      <c r="J161" s="28"/>
      <c r="K161" s="28"/>
      <c r="L161" s="28" t="s">
        <v>23</v>
      </c>
      <c r="M161" s="28" t="s">
        <v>24</v>
      </c>
      <c r="N161" s="28" t="s">
        <v>25</v>
      </c>
      <c r="O161" s="28" t="s">
        <v>26</v>
      </c>
      <c r="P161" s="28" t="s">
        <v>27</v>
      </c>
      <c r="Q161" s="28" t="s">
        <v>28</v>
      </c>
      <c r="R161" s="28" t="s">
        <v>29</v>
      </c>
      <c r="S161" s="28" t="s">
        <v>30</v>
      </c>
      <c r="T161" s="27"/>
    </row>
    <row r="162" s="19" customFormat="true" ht="19.5" hidden="false" customHeight="false" outlineLevel="0" collapsed="false">
      <c r="B162" s="30" t="s">
        <v>149</v>
      </c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="19" customFormat="true" ht="17.35" hidden="false" customHeight="false" outlineLevel="0" collapsed="false">
      <c r="B163" s="27" t="s">
        <v>32</v>
      </c>
      <c r="C163" s="52" t="s">
        <v>69</v>
      </c>
      <c r="D163" s="38"/>
      <c r="E163" s="38"/>
      <c r="F163" s="38"/>
      <c r="G163" s="30" t="n">
        <v>100</v>
      </c>
      <c r="H163" s="34" t="n">
        <v>11.88</v>
      </c>
      <c r="I163" s="34" t="n">
        <v>17.26</v>
      </c>
      <c r="J163" s="34" t="n">
        <v>17.68</v>
      </c>
      <c r="K163" s="34" t="n">
        <v>272.92</v>
      </c>
      <c r="L163" s="35" t="n">
        <v>0.11</v>
      </c>
      <c r="M163" s="35" t="n">
        <v>0.16</v>
      </c>
      <c r="N163" s="35" t="n">
        <v>3.55</v>
      </c>
      <c r="O163" s="35" t="n">
        <v>1.1</v>
      </c>
      <c r="P163" s="35" t="n">
        <v>57.66</v>
      </c>
      <c r="Q163" s="35" t="n">
        <v>26.64</v>
      </c>
      <c r="R163" s="35" t="n">
        <v>157.7</v>
      </c>
      <c r="S163" s="34" t="n">
        <v>2.08</v>
      </c>
      <c r="T163" s="36" t="s">
        <v>70</v>
      </c>
    </row>
    <row r="164" s="19" customFormat="true" ht="17.35" hidden="false" customHeight="false" outlineLevel="0" collapsed="false">
      <c r="A164" s="64"/>
      <c r="B164" s="27"/>
      <c r="C164" s="30" t="s">
        <v>150</v>
      </c>
      <c r="D164" s="45"/>
      <c r="E164" s="45"/>
      <c r="F164" s="45"/>
      <c r="G164" s="39" t="n">
        <v>30</v>
      </c>
      <c r="H164" s="40" t="n">
        <v>1.32</v>
      </c>
      <c r="I164" s="40" t="n">
        <v>1.5</v>
      </c>
      <c r="J164" s="40" t="n">
        <v>1.76</v>
      </c>
      <c r="K164" s="40" t="n">
        <v>22.23</v>
      </c>
      <c r="L164" s="41" t="n">
        <v>0.01</v>
      </c>
      <c r="M164" s="41" t="n">
        <v>0.01</v>
      </c>
      <c r="N164" s="41" t="n">
        <v>0.07</v>
      </c>
      <c r="O164" s="41" t="n">
        <v>0.01</v>
      </c>
      <c r="P164" s="41" t="n">
        <v>8.19</v>
      </c>
      <c r="Q164" s="41" t="n">
        <v>1.58</v>
      </c>
      <c r="R164" s="41" t="n">
        <v>8.81</v>
      </c>
      <c r="S164" s="40" t="n">
        <v>0.06</v>
      </c>
      <c r="T164" s="36" t="s">
        <v>151</v>
      </c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</row>
    <row r="165" s="19" customFormat="true" ht="17.35" hidden="false" customHeight="false" outlineLevel="0" collapsed="false">
      <c r="B165" s="27"/>
      <c r="C165" s="30" t="s">
        <v>63</v>
      </c>
      <c r="D165" s="38"/>
      <c r="E165" s="38"/>
      <c r="F165" s="38"/>
      <c r="G165" s="30" t="s">
        <v>53</v>
      </c>
      <c r="H165" s="34" t="n">
        <v>6.48</v>
      </c>
      <c r="I165" s="34" t="n">
        <v>7.56</v>
      </c>
      <c r="J165" s="34" t="n">
        <v>43.92</v>
      </c>
      <c r="K165" s="34" t="n">
        <v>270</v>
      </c>
      <c r="L165" s="35" t="n">
        <v>0.07</v>
      </c>
      <c r="M165" s="35" t="n">
        <v>0.03</v>
      </c>
      <c r="N165" s="35" t="n">
        <v>0.93</v>
      </c>
      <c r="O165" s="34" t="n">
        <v>0</v>
      </c>
      <c r="P165" s="34" t="n">
        <v>5.83</v>
      </c>
      <c r="Q165" s="34" t="n">
        <v>25.34</v>
      </c>
      <c r="R165" s="34" t="n">
        <v>44.6</v>
      </c>
      <c r="S165" s="34" t="n">
        <v>1.33</v>
      </c>
      <c r="T165" s="44" t="s">
        <v>152</v>
      </c>
    </row>
    <row r="166" s="19" customFormat="true" ht="17.35" hidden="false" customHeight="false" outlineLevel="0" collapsed="false">
      <c r="B166" s="27"/>
      <c r="C166" s="27" t="s">
        <v>94</v>
      </c>
      <c r="D166" s="45"/>
      <c r="E166" s="45"/>
      <c r="F166" s="45"/>
      <c r="G166" s="39" t="n">
        <v>200</v>
      </c>
      <c r="H166" s="50" t="n">
        <v>0.08</v>
      </c>
      <c r="I166" s="50" t="n">
        <v>0.09</v>
      </c>
      <c r="J166" s="50" t="n">
        <v>27.08</v>
      </c>
      <c r="K166" s="50" t="n">
        <v>108.6</v>
      </c>
      <c r="L166" s="51" t="n">
        <v>0.02</v>
      </c>
      <c r="M166" s="51" t="n">
        <v>0.01</v>
      </c>
      <c r="N166" s="51" t="n">
        <v>0.08</v>
      </c>
      <c r="O166" s="50" t="n">
        <v>12.9</v>
      </c>
      <c r="P166" s="50" t="n">
        <v>23.52</v>
      </c>
      <c r="Q166" s="50" t="n">
        <v>6.5</v>
      </c>
      <c r="R166" s="50" t="n">
        <v>11.5</v>
      </c>
      <c r="S166" s="50" t="n">
        <v>0.24</v>
      </c>
      <c r="T166" s="36" t="s">
        <v>153</v>
      </c>
    </row>
    <row r="167" s="19" customFormat="true" ht="17.35" hidden="false" customHeight="false" outlineLevel="0" collapsed="false">
      <c r="B167" s="27"/>
      <c r="C167" s="30" t="s">
        <v>38</v>
      </c>
      <c r="D167" s="45"/>
      <c r="E167" s="45"/>
      <c r="F167" s="45"/>
      <c r="G167" s="39" t="n">
        <v>30</v>
      </c>
      <c r="H167" s="40" t="n">
        <v>2.37</v>
      </c>
      <c r="I167" s="40" t="n">
        <v>0.3</v>
      </c>
      <c r="J167" s="40" t="n">
        <v>14.5</v>
      </c>
      <c r="K167" s="40" t="n">
        <v>71</v>
      </c>
      <c r="L167" s="41" t="n">
        <v>0.05</v>
      </c>
      <c r="M167" s="41" t="n">
        <v>0.02</v>
      </c>
      <c r="N167" s="41" t="n">
        <v>0.48</v>
      </c>
      <c r="O167" s="40" t="n">
        <v>0</v>
      </c>
      <c r="P167" s="40" t="n">
        <v>6.9</v>
      </c>
      <c r="Q167" s="40" t="n">
        <v>9.9</v>
      </c>
      <c r="R167" s="40" t="n">
        <v>26.1</v>
      </c>
      <c r="S167" s="40" t="n">
        <v>0.6</v>
      </c>
      <c r="T167" s="36" t="s">
        <v>39</v>
      </c>
    </row>
    <row r="168" s="19" customFormat="true" ht="17.35" hidden="false" customHeight="false" outlineLevel="0" collapsed="false">
      <c r="B168" s="27"/>
      <c r="C168" s="30" t="s">
        <v>43</v>
      </c>
      <c r="D168" s="45"/>
      <c r="E168" s="45"/>
      <c r="F168" s="45"/>
      <c r="G168" s="39" t="n">
        <v>20</v>
      </c>
      <c r="H168" s="40" t="n">
        <v>1.32</v>
      </c>
      <c r="I168" s="40" t="n">
        <v>0.24</v>
      </c>
      <c r="J168" s="40" t="n">
        <v>8.6</v>
      </c>
      <c r="K168" s="40" t="n">
        <v>40.4</v>
      </c>
      <c r="L168" s="41" t="n">
        <v>0.03</v>
      </c>
      <c r="M168" s="41" t="n">
        <v>0.02</v>
      </c>
      <c r="N168" s="41" t="n">
        <v>0.14</v>
      </c>
      <c r="O168" s="40" t="n">
        <v>0</v>
      </c>
      <c r="P168" s="40" t="n">
        <v>10.8</v>
      </c>
      <c r="Q168" s="40" t="n">
        <v>9.4</v>
      </c>
      <c r="R168" s="40" t="n">
        <v>31.6</v>
      </c>
      <c r="S168" s="40" t="n">
        <v>0.66</v>
      </c>
      <c r="T168" s="36" t="s">
        <v>44</v>
      </c>
    </row>
    <row r="169" s="5" customFormat="true" ht="19.5" hidden="false" customHeight="false" outlineLevel="0" collapsed="false">
      <c r="B169" s="27"/>
      <c r="C169" s="30" t="s">
        <v>45</v>
      </c>
      <c r="D169" s="30"/>
      <c r="E169" s="30"/>
      <c r="F169" s="30"/>
      <c r="G169" s="39" t="n">
        <v>585</v>
      </c>
      <c r="H169" s="43" t="n">
        <f aca="false">H164+H165+H168+H163+H166+H167</f>
        <v>23.45</v>
      </c>
      <c r="I169" s="43" t="n">
        <f aca="false">I164+I165+I168+I163+I166+I167</f>
        <v>26.95</v>
      </c>
      <c r="J169" s="43" t="n">
        <f aca="false">J164+J165+J168+J163+J166+J167</f>
        <v>113.54</v>
      </c>
      <c r="K169" s="43" t="n">
        <f aca="false">K164+K165+K168+K163+K166+K167</f>
        <v>785.15</v>
      </c>
      <c r="L169" s="43" t="n">
        <f aca="false">L164+L165+L168+L163+L166+L167</f>
        <v>0.29</v>
      </c>
      <c r="M169" s="43" t="n">
        <f aca="false">M164+M165+M168+M163+M166+M167</f>
        <v>0.25</v>
      </c>
      <c r="N169" s="43" t="n">
        <f aca="false">N164+N165+N168+N163+N166+N167</f>
        <v>5.25</v>
      </c>
      <c r="O169" s="43" t="n">
        <f aca="false">O164+O165+O168+O163+O166+O167</f>
        <v>14.01</v>
      </c>
      <c r="P169" s="43" t="n">
        <f aca="false">P164+P165+P168+P163+P166+P167</f>
        <v>112.9</v>
      </c>
      <c r="Q169" s="43" t="n">
        <f aca="false">Q164+Q165+Q168+Q163+Q166+Q167</f>
        <v>79.36</v>
      </c>
      <c r="R169" s="43" t="n">
        <f aca="false">R164+R165+R168+R163+R166+R167</f>
        <v>280.31</v>
      </c>
      <c r="S169" s="43" t="n">
        <f aca="false">S164+S165+S168+S163+S166+S167</f>
        <v>4.97</v>
      </c>
      <c r="T169" s="30"/>
    </row>
    <row r="170" s="5" customFormat="true" ht="6" hidden="true" customHeight="true" outlineLevel="0" collapsed="false">
      <c r="B170" s="27" t="s">
        <v>46</v>
      </c>
      <c r="C170" s="30"/>
      <c r="D170" s="30"/>
      <c r="E170" s="30"/>
      <c r="F170" s="30"/>
      <c r="G170" s="39"/>
      <c r="H170" s="32"/>
      <c r="I170" s="32"/>
      <c r="J170" s="32"/>
      <c r="K170" s="32"/>
      <c r="L170" s="42"/>
      <c r="M170" s="42"/>
      <c r="N170" s="42"/>
      <c r="O170" s="32"/>
      <c r="P170" s="32"/>
      <c r="Q170" s="32"/>
      <c r="R170" s="32"/>
      <c r="S170" s="32"/>
      <c r="T170" s="27"/>
    </row>
    <row r="171" s="19" customFormat="true" ht="17.35" hidden="false" customHeight="false" outlineLevel="0" collapsed="false">
      <c r="B171" s="27"/>
      <c r="C171" s="30" t="s">
        <v>154</v>
      </c>
      <c r="D171" s="45"/>
      <c r="E171" s="45"/>
      <c r="F171" s="45"/>
      <c r="G171" s="30" t="s">
        <v>88</v>
      </c>
      <c r="H171" s="34" t="n">
        <v>1.6</v>
      </c>
      <c r="I171" s="34" t="n">
        <v>4.93</v>
      </c>
      <c r="J171" s="34" t="n">
        <v>11.5</v>
      </c>
      <c r="K171" s="34" t="n">
        <v>96.75</v>
      </c>
      <c r="L171" s="35" t="n">
        <v>0.06</v>
      </c>
      <c r="M171" s="35" t="n">
        <v>0.05</v>
      </c>
      <c r="N171" s="35" t="n">
        <v>0.81</v>
      </c>
      <c r="O171" s="35" t="n">
        <v>18.47</v>
      </c>
      <c r="P171" s="35" t="n">
        <v>43.33</v>
      </c>
      <c r="Q171" s="35" t="n">
        <v>22.25</v>
      </c>
      <c r="R171" s="35" t="n">
        <v>47.63</v>
      </c>
      <c r="S171" s="34" t="n">
        <v>0.8</v>
      </c>
      <c r="T171" s="44" t="s">
        <v>48</v>
      </c>
    </row>
    <row r="172" s="19" customFormat="true" ht="18" hidden="false" customHeight="true" outlineLevel="0" collapsed="false">
      <c r="A172" s="64"/>
      <c r="B172" s="27"/>
      <c r="C172" s="27" t="s">
        <v>49</v>
      </c>
      <c r="D172" s="46"/>
      <c r="E172" s="46"/>
      <c r="F172" s="46" t="n">
        <v>10.5</v>
      </c>
      <c r="G172" s="30" t="s">
        <v>50</v>
      </c>
      <c r="H172" s="34" t="n">
        <v>14.8</v>
      </c>
      <c r="I172" s="34" t="n">
        <v>18.8</v>
      </c>
      <c r="J172" s="34" t="n">
        <v>11.6</v>
      </c>
      <c r="K172" s="34" t="n">
        <v>27.4</v>
      </c>
      <c r="L172" s="35" t="n">
        <v>0.08</v>
      </c>
      <c r="M172" s="35" t="n">
        <v>0.07</v>
      </c>
      <c r="N172" s="35" t="n">
        <v>1.81</v>
      </c>
      <c r="O172" s="35" t="n">
        <v>0.3</v>
      </c>
      <c r="P172" s="35" t="n">
        <v>25.5</v>
      </c>
      <c r="Q172" s="35" t="n">
        <v>27.33</v>
      </c>
      <c r="R172" s="35" t="n">
        <v>163</v>
      </c>
      <c r="S172" s="34" t="n">
        <v>0.73</v>
      </c>
      <c r="T172" s="36" t="s">
        <v>51</v>
      </c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</row>
    <row r="173" s="19" customFormat="true" ht="18" hidden="false" customHeight="true" outlineLevel="0" collapsed="false">
      <c r="A173" s="64"/>
      <c r="B173" s="27"/>
      <c r="C173" s="30" t="s">
        <v>107</v>
      </c>
      <c r="D173" s="45"/>
      <c r="E173" s="45"/>
      <c r="F173" s="45"/>
      <c r="G173" s="39" t="n">
        <v>180</v>
      </c>
      <c r="H173" s="34" t="n">
        <v>7.9</v>
      </c>
      <c r="I173" s="34" t="n">
        <v>6.07</v>
      </c>
      <c r="J173" s="34" t="n">
        <v>49.55</v>
      </c>
      <c r="K173" s="34" t="n">
        <v>284.4</v>
      </c>
      <c r="L173" s="35" t="n">
        <v>0.15</v>
      </c>
      <c r="M173" s="35" t="n">
        <v>0.06</v>
      </c>
      <c r="N173" s="35" t="n">
        <v>0.84</v>
      </c>
      <c r="O173" s="34" t="n">
        <v>0</v>
      </c>
      <c r="P173" s="34" t="n">
        <v>28.85</v>
      </c>
      <c r="Q173" s="34" t="n">
        <v>41.06</v>
      </c>
      <c r="R173" s="34" t="n">
        <v>190.76</v>
      </c>
      <c r="S173" s="34" t="n">
        <v>3.23</v>
      </c>
      <c r="T173" s="36" t="s">
        <v>147</v>
      </c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</row>
    <row r="174" s="19" customFormat="true" ht="17.35" hidden="false" customHeight="false" outlineLevel="0" collapsed="false">
      <c r="B174" s="27"/>
      <c r="C174" s="30" t="s">
        <v>75</v>
      </c>
      <c r="D174" s="45"/>
      <c r="E174" s="45"/>
      <c r="F174" s="45"/>
      <c r="G174" s="39" t="s">
        <v>76</v>
      </c>
      <c r="H174" s="40" t="n">
        <v>0.1</v>
      </c>
      <c r="I174" s="40" t="n">
        <v>0</v>
      </c>
      <c r="J174" s="40" t="n">
        <v>15</v>
      </c>
      <c r="K174" s="40" t="n">
        <v>60</v>
      </c>
      <c r="L174" s="41" t="n">
        <v>0</v>
      </c>
      <c r="M174" s="41" t="n">
        <v>0</v>
      </c>
      <c r="N174" s="41" t="n">
        <v>0.02</v>
      </c>
      <c r="O174" s="40" t="n">
        <v>0.03</v>
      </c>
      <c r="P174" s="40" t="n">
        <v>1.11</v>
      </c>
      <c r="Q174" s="40" t="n">
        <v>1.44</v>
      </c>
      <c r="R174" s="40" t="n">
        <v>2.78</v>
      </c>
      <c r="S174" s="40" t="n">
        <v>0.31</v>
      </c>
      <c r="T174" s="44" t="s">
        <v>133</v>
      </c>
    </row>
    <row r="175" s="19" customFormat="true" ht="17.35" hidden="false" customHeight="false" outlineLevel="0" collapsed="false">
      <c r="B175" s="27"/>
      <c r="C175" s="30" t="s">
        <v>38</v>
      </c>
      <c r="D175" s="45"/>
      <c r="E175" s="45"/>
      <c r="F175" s="45"/>
      <c r="G175" s="39" t="n">
        <v>30</v>
      </c>
      <c r="H175" s="40" t="n">
        <v>2.37</v>
      </c>
      <c r="I175" s="40" t="n">
        <v>0.3</v>
      </c>
      <c r="J175" s="40" t="n">
        <v>14.5</v>
      </c>
      <c r="K175" s="40" t="n">
        <v>71</v>
      </c>
      <c r="L175" s="41" t="n">
        <v>0.05</v>
      </c>
      <c r="M175" s="41" t="n">
        <v>0.02</v>
      </c>
      <c r="N175" s="41" t="n">
        <v>0.48</v>
      </c>
      <c r="O175" s="40" t="n">
        <v>0</v>
      </c>
      <c r="P175" s="40" t="n">
        <v>6.9</v>
      </c>
      <c r="Q175" s="40" t="n">
        <v>9.9</v>
      </c>
      <c r="R175" s="40" t="n">
        <v>26.1</v>
      </c>
      <c r="S175" s="40" t="n">
        <v>0.6</v>
      </c>
      <c r="T175" s="36" t="s">
        <v>57</v>
      </c>
    </row>
    <row r="176" s="19" customFormat="true" ht="17.25" hidden="false" customHeight="true" outlineLevel="0" collapsed="false">
      <c r="B176" s="27"/>
      <c r="C176" s="30" t="s">
        <v>43</v>
      </c>
      <c r="D176" s="45"/>
      <c r="E176" s="45"/>
      <c r="F176" s="45"/>
      <c r="G176" s="39" t="n">
        <v>20</v>
      </c>
      <c r="H176" s="40" t="n">
        <v>1.32</v>
      </c>
      <c r="I176" s="40" t="n">
        <v>0.24</v>
      </c>
      <c r="J176" s="40" t="n">
        <v>8.6</v>
      </c>
      <c r="K176" s="40" t="n">
        <v>40.4</v>
      </c>
      <c r="L176" s="41" t="n">
        <v>0.03</v>
      </c>
      <c r="M176" s="41" t="n">
        <v>0.02</v>
      </c>
      <c r="N176" s="41" t="n">
        <v>0.14</v>
      </c>
      <c r="O176" s="40" t="n">
        <v>0</v>
      </c>
      <c r="P176" s="40" t="n">
        <v>10.8</v>
      </c>
      <c r="Q176" s="40" t="n">
        <v>9.4</v>
      </c>
      <c r="R176" s="40" t="n">
        <v>31.6</v>
      </c>
      <c r="S176" s="40" t="n">
        <v>0.66</v>
      </c>
      <c r="T176" s="36" t="s">
        <v>58</v>
      </c>
    </row>
    <row r="177" s="19" customFormat="true" ht="6.75" hidden="true" customHeight="true" outlineLevel="0" collapsed="false">
      <c r="B177" s="27"/>
      <c r="C177" s="27"/>
      <c r="D177" s="66"/>
      <c r="E177" s="66"/>
      <c r="F177" s="66"/>
      <c r="G177" s="30"/>
      <c r="H177" s="37"/>
      <c r="I177" s="37"/>
      <c r="J177" s="37"/>
      <c r="K177" s="37"/>
      <c r="L177" s="54"/>
      <c r="M177" s="54"/>
      <c r="N177" s="54"/>
      <c r="O177" s="54"/>
      <c r="P177" s="54"/>
      <c r="Q177" s="54"/>
      <c r="R177" s="54"/>
      <c r="S177" s="54"/>
      <c r="T177" s="27"/>
    </row>
    <row r="178" s="5" customFormat="true" ht="18" hidden="false" customHeight="true" outlineLevel="0" collapsed="false">
      <c r="B178" s="27"/>
      <c r="C178" s="30" t="s">
        <v>45</v>
      </c>
      <c r="D178" s="30"/>
      <c r="E178" s="30"/>
      <c r="F178" s="30"/>
      <c r="G178" s="39" t="n">
        <v>805</v>
      </c>
      <c r="H178" s="43" t="n">
        <f aca="false">H170+H171+H173+H176+H175+H174+H131+H172+H149+H177</f>
        <v>33.82</v>
      </c>
      <c r="I178" s="43" t="n">
        <f aca="false">I170+I171+I173+I176+I175+I174+I131+I172+I149+I177</f>
        <v>37.88</v>
      </c>
      <c r="J178" s="43" t="n">
        <f aca="false">J170+J171+J173+J176+J175+J174+J131+J172+J149+J177</f>
        <v>155.8</v>
      </c>
      <c r="K178" s="43" t="n">
        <f aca="false">K170+K171+K173+K176+K175+K174+K131+K172+K149+K177</f>
        <v>850.82</v>
      </c>
      <c r="L178" s="43" t="n">
        <f aca="false">L170+L171+L173+L176+L175+L174+L131+L172+L149+L177</f>
        <v>0.52</v>
      </c>
      <c r="M178" s="43" t="n">
        <f aca="false">M170+M171+M173+M176+M175+M174+M131+M172+M149+M177</f>
        <v>0.35</v>
      </c>
      <c r="N178" s="43" t="n">
        <f aca="false">N170+N171+N173+N176+N175+N174+N131+N172+N149+N177</f>
        <v>6.38</v>
      </c>
      <c r="O178" s="43" t="n">
        <f aca="false">O170+O171+O173+O176+O175+O174+O131+O172+O149+O177</f>
        <v>56.52</v>
      </c>
      <c r="P178" s="43" t="n">
        <f aca="false">P170+P171+P173+P176+P175+P174+P131+P172+P149+P177</f>
        <v>239.98</v>
      </c>
      <c r="Q178" s="43" t="n">
        <f aca="false">Q170+Q171+Q173+Q176+Q175+Q174+Q131+Q172+Q149+Q177</f>
        <v>171.84</v>
      </c>
      <c r="R178" s="43" t="n">
        <f aca="false">R170+R171+R173+R176+R175+R174+R131+R172+R149+R177</f>
        <v>597.14</v>
      </c>
      <c r="S178" s="43" t="n">
        <f aca="false">S170+S171+S173+S176+S175+S174+S131+S172+S149+S177</f>
        <v>8.56</v>
      </c>
      <c r="T178" s="30"/>
    </row>
    <row r="179" s="5" customFormat="true" ht="17.25" hidden="false" customHeight="true" outlineLevel="0" collapsed="false">
      <c r="B179" s="27"/>
      <c r="C179" s="30" t="s">
        <v>59</v>
      </c>
      <c r="D179" s="30"/>
      <c r="E179" s="30"/>
      <c r="F179" s="30"/>
      <c r="G179" s="39" t="n">
        <f aca="false">G169+G178</f>
        <v>1390</v>
      </c>
      <c r="H179" s="43" t="n">
        <f aca="false">H169+H178</f>
        <v>57.27</v>
      </c>
      <c r="I179" s="43" t="n">
        <f aca="false">I169+I178</f>
        <v>64.83</v>
      </c>
      <c r="J179" s="43" t="n">
        <f aca="false">J169+J178</f>
        <v>269.34</v>
      </c>
      <c r="K179" s="43" t="n">
        <f aca="false">K169+K178</f>
        <v>1635.97</v>
      </c>
      <c r="L179" s="43" t="n">
        <f aca="false">L169+L178</f>
        <v>0.81</v>
      </c>
      <c r="M179" s="43" t="n">
        <f aca="false">M169+M178</f>
        <v>0.6</v>
      </c>
      <c r="N179" s="43" t="n">
        <f aca="false">N169+N178</f>
        <v>11.63</v>
      </c>
      <c r="O179" s="43" t="n">
        <f aca="false">O169+O178</f>
        <v>70.53</v>
      </c>
      <c r="P179" s="43" t="n">
        <f aca="false">P169+P178</f>
        <v>352.88</v>
      </c>
      <c r="Q179" s="43" t="n">
        <f aca="false">Q169+Q178</f>
        <v>251.2</v>
      </c>
      <c r="R179" s="43" t="n">
        <f aca="false">R169+R178</f>
        <v>877.45</v>
      </c>
      <c r="S179" s="43" t="n">
        <f aca="false">S169+S178</f>
        <v>13.53</v>
      </c>
      <c r="T179" s="30"/>
    </row>
    <row r="180" s="19" customFormat="true" ht="119.4" hidden="false" customHeight="true" outlineLevel="0" collapsed="false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s="5" customFormat="true" ht="18.75" hidden="false" customHeight="true" outlineLevel="0" collapsed="false">
      <c r="B181" s="27" t="s">
        <v>12</v>
      </c>
      <c r="C181" s="27" t="s">
        <v>13</v>
      </c>
      <c r="D181" s="27"/>
      <c r="E181" s="27"/>
      <c r="F181" s="27"/>
      <c r="G181" s="27" t="s">
        <v>14</v>
      </c>
      <c r="H181" s="28" t="s">
        <v>15</v>
      </c>
      <c r="I181" s="28" t="s">
        <v>16</v>
      </c>
      <c r="J181" s="28" t="s">
        <v>17</v>
      </c>
      <c r="K181" s="28" t="s">
        <v>18</v>
      </c>
      <c r="L181" s="28" t="s">
        <v>19</v>
      </c>
      <c r="M181" s="28"/>
      <c r="N181" s="28"/>
      <c r="O181" s="28"/>
      <c r="P181" s="28" t="s">
        <v>20</v>
      </c>
      <c r="Q181" s="28"/>
      <c r="R181" s="28"/>
      <c r="S181" s="28"/>
      <c r="T181" s="27" t="s">
        <v>21</v>
      </c>
    </row>
    <row r="182" s="5" customFormat="true" ht="11.45" hidden="false" customHeight="true" outlineLevel="0" collapsed="false">
      <c r="B182" s="27"/>
      <c r="C182" s="27"/>
      <c r="D182" s="29"/>
      <c r="E182" s="29"/>
      <c r="F182" s="29"/>
      <c r="G182" s="27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7"/>
    </row>
    <row r="183" s="5" customFormat="true" ht="22.9" hidden="false" customHeight="true" outlineLevel="0" collapsed="false">
      <c r="B183" s="27"/>
      <c r="C183" s="27"/>
      <c r="D183" s="29"/>
      <c r="E183" s="29"/>
      <c r="F183" s="29"/>
      <c r="G183" s="29" t="s">
        <v>22</v>
      </c>
      <c r="H183" s="28"/>
      <c r="I183" s="28"/>
      <c r="J183" s="28"/>
      <c r="K183" s="28"/>
      <c r="L183" s="28" t="s">
        <v>23</v>
      </c>
      <c r="M183" s="28" t="s">
        <v>24</v>
      </c>
      <c r="N183" s="28" t="s">
        <v>25</v>
      </c>
      <c r="O183" s="28" t="s">
        <v>26</v>
      </c>
      <c r="P183" s="28" t="s">
        <v>27</v>
      </c>
      <c r="Q183" s="28" t="s">
        <v>28</v>
      </c>
      <c r="R183" s="28" t="s">
        <v>29</v>
      </c>
      <c r="S183" s="28" t="s">
        <v>30</v>
      </c>
      <c r="T183" s="27"/>
    </row>
    <row r="184" s="19" customFormat="true" ht="6" hidden="true" customHeight="true" outlineLevel="0" collapsed="false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="19" customFormat="true" ht="19.5" hidden="false" customHeight="false" outlineLevel="0" collapsed="false">
      <c r="B185" s="30" t="s">
        <v>155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="19" customFormat="true" ht="17.35" hidden="false" customHeight="false" outlineLevel="0" collapsed="false">
      <c r="B186" s="27" t="s">
        <v>32</v>
      </c>
      <c r="C186" s="30" t="s">
        <v>156</v>
      </c>
      <c r="D186" s="38"/>
      <c r="E186" s="38"/>
      <c r="F186" s="38"/>
      <c r="G186" s="53" t="s">
        <v>157</v>
      </c>
      <c r="H186" s="50" t="n">
        <v>5.1</v>
      </c>
      <c r="I186" s="50" t="n">
        <v>4.6</v>
      </c>
      <c r="J186" s="50" t="n">
        <v>0.3</v>
      </c>
      <c r="K186" s="50" t="n">
        <v>63</v>
      </c>
      <c r="L186" s="51" t="n">
        <v>0.19</v>
      </c>
      <c r="M186" s="51" t="n">
        <v>0.18</v>
      </c>
      <c r="N186" s="51" t="n">
        <v>0.61</v>
      </c>
      <c r="O186" s="50" t="n">
        <v>1.45</v>
      </c>
      <c r="P186" s="50" t="n">
        <v>22</v>
      </c>
      <c r="Q186" s="50" t="n">
        <v>32.93</v>
      </c>
      <c r="R186" s="50" t="n">
        <v>94.4</v>
      </c>
      <c r="S186" s="50" t="n">
        <v>1</v>
      </c>
      <c r="T186" s="36" t="s">
        <v>158</v>
      </c>
    </row>
    <row r="187" s="19" customFormat="true" ht="17.35" hidden="false" customHeight="false" outlineLevel="0" collapsed="false">
      <c r="B187" s="27"/>
      <c r="C187" s="58" t="s">
        <v>40</v>
      </c>
      <c r="D187" s="59" t="n">
        <v>200</v>
      </c>
      <c r="E187" s="59" t="n">
        <v>0.1</v>
      </c>
      <c r="F187" s="59" t="n">
        <v>0</v>
      </c>
      <c r="G187" s="33" t="s">
        <v>41</v>
      </c>
      <c r="H187" s="34" t="n">
        <v>2</v>
      </c>
      <c r="I187" s="34" t="n">
        <v>0</v>
      </c>
      <c r="J187" s="34" t="n">
        <v>16</v>
      </c>
      <c r="K187" s="34" t="n">
        <v>65</v>
      </c>
      <c r="L187" s="35" t="n">
        <v>0</v>
      </c>
      <c r="M187" s="35" t="n">
        <v>0</v>
      </c>
      <c r="N187" s="35" t="n">
        <v>0.03</v>
      </c>
      <c r="O187" s="34" t="n">
        <v>2.83</v>
      </c>
      <c r="P187" s="34" t="n">
        <v>14.22</v>
      </c>
      <c r="Q187" s="34" t="n">
        <v>2.44</v>
      </c>
      <c r="R187" s="34" t="n">
        <v>4.44</v>
      </c>
      <c r="S187" s="34" t="n">
        <v>0.36</v>
      </c>
      <c r="T187" s="44" t="s">
        <v>42</v>
      </c>
    </row>
    <row r="188" s="19" customFormat="true" ht="17.35" hidden="false" customHeight="false" outlineLevel="0" collapsed="false">
      <c r="B188" s="27"/>
      <c r="C188" s="27" t="s">
        <v>38</v>
      </c>
      <c r="D188" s="38"/>
      <c r="E188" s="38"/>
      <c r="F188" s="38"/>
      <c r="G188" s="39" t="n">
        <v>30</v>
      </c>
      <c r="H188" s="40" t="n">
        <v>2.37</v>
      </c>
      <c r="I188" s="40" t="n">
        <v>0.3</v>
      </c>
      <c r="J188" s="40" t="n">
        <v>14.5</v>
      </c>
      <c r="K188" s="40" t="n">
        <v>71</v>
      </c>
      <c r="L188" s="41" t="n">
        <v>0.05</v>
      </c>
      <c r="M188" s="41" t="n">
        <v>0.02</v>
      </c>
      <c r="N188" s="41" t="n">
        <v>0.48</v>
      </c>
      <c r="O188" s="40" t="n">
        <v>0</v>
      </c>
      <c r="P188" s="40" t="n">
        <v>6.9</v>
      </c>
      <c r="Q188" s="40" t="n">
        <v>9.9</v>
      </c>
      <c r="R188" s="40" t="n">
        <v>26.1</v>
      </c>
      <c r="S188" s="40" t="n">
        <v>0.6</v>
      </c>
      <c r="T188" s="36" t="s">
        <v>39</v>
      </c>
    </row>
    <row r="189" s="19" customFormat="true" ht="17.35" hidden="false" customHeight="false" outlineLevel="0" collapsed="false">
      <c r="B189" s="27"/>
      <c r="C189" s="67" t="s">
        <v>159</v>
      </c>
      <c r="D189" s="68"/>
      <c r="E189" s="68"/>
      <c r="F189" s="68"/>
      <c r="G189" s="61" t="n">
        <v>150</v>
      </c>
      <c r="H189" s="69" t="n">
        <v>3.45</v>
      </c>
      <c r="I189" s="69" t="n">
        <v>10.2</v>
      </c>
      <c r="J189" s="69" t="n">
        <v>23.1</v>
      </c>
      <c r="K189" s="69" t="n">
        <v>198</v>
      </c>
      <c r="L189" s="70" t="n">
        <v>0.045</v>
      </c>
      <c r="M189" s="70" t="n">
        <v>0.045</v>
      </c>
      <c r="N189" s="70" t="n">
        <v>0.3</v>
      </c>
      <c r="O189" s="69" t="n">
        <v>10.12</v>
      </c>
      <c r="P189" s="69" t="n">
        <v>57.34</v>
      </c>
      <c r="Q189" s="69" t="n">
        <v>44.44</v>
      </c>
      <c r="R189" s="69" t="n">
        <v>91.17</v>
      </c>
      <c r="S189" s="69" t="n">
        <v>2.65</v>
      </c>
      <c r="T189" s="71" t="s">
        <v>160</v>
      </c>
    </row>
    <row r="190" s="19" customFormat="true" ht="17.35" hidden="false" customHeight="false" outlineLevel="0" collapsed="false">
      <c r="B190" s="27"/>
      <c r="C190" s="30" t="s">
        <v>84</v>
      </c>
      <c r="D190" s="45"/>
      <c r="E190" s="45"/>
      <c r="F190" s="45"/>
      <c r="G190" s="61" t="s">
        <v>123</v>
      </c>
      <c r="H190" s="62" t="n">
        <v>0.4</v>
      </c>
      <c r="I190" s="62" t="n">
        <v>0.4</v>
      </c>
      <c r="J190" s="62" t="n">
        <v>9.8</v>
      </c>
      <c r="K190" s="62" t="n">
        <v>44</v>
      </c>
      <c r="L190" s="63" t="n">
        <v>0.08</v>
      </c>
      <c r="M190" s="63" t="n">
        <v>0.06</v>
      </c>
      <c r="N190" s="63" t="n">
        <v>0.4</v>
      </c>
      <c r="O190" s="63" t="n">
        <v>120</v>
      </c>
      <c r="P190" s="63" t="n">
        <v>16</v>
      </c>
      <c r="Q190" s="63" t="n">
        <v>9</v>
      </c>
      <c r="R190" s="63" t="n">
        <v>46</v>
      </c>
      <c r="S190" s="63" t="n">
        <v>2.2</v>
      </c>
      <c r="T190" s="36" t="s">
        <v>161</v>
      </c>
    </row>
    <row r="191" s="5" customFormat="true" ht="16.5" hidden="false" customHeight="true" outlineLevel="0" collapsed="false">
      <c r="B191" s="27"/>
      <c r="C191" s="30" t="s">
        <v>45</v>
      </c>
      <c r="D191" s="30"/>
      <c r="E191" s="30"/>
      <c r="F191" s="30"/>
      <c r="G191" s="39" t="n">
        <v>542</v>
      </c>
      <c r="H191" s="43" t="n">
        <f aca="false">H186+H188+H189+H190</f>
        <v>11.32</v>
      </c>
      <c r="I191" s="43" t="n">
        <f aca="false">I186+I188+I189+I190</f>
        <v>15.5</v>
      </c>
      <c r="J191" s="43" t="n">
        <f aca="false">J186+J188+J189+J190</f>
        <v>47.7</v>
      </c>
      <c r="K191" s="43" t="n">
        <f aca="false">K186+K188+K189+K190</f>
        <v>376</v>
      </c>
      <c r="L191" s="43" t="n">
        <f aca="false">L186+L188+L189+L190</f>
        <v>0.365</v>
      </c>
      <c r="M191" s="43" t="n">
        <f aca="false">M186+M188+M189+M190</f>
        <v>0.305</v>
      </c>
      <c r="N191" s="43" t="n">
        <f aca="false">N186+N188+N189+N190</f>
        <v>1.79</v>
      </c>
      <c r="O191" s="43" t="n">
        <f aca="false">O186+O188+O189+O190</f>
        <v>131.57</v>
      </c>
      <c r="P191" s="43" t="n">
        <f aca="false">P186+P188+P189+P190</f>
        <v>102.24</v>
      </c>
      <c r="Q191" s="43" t="n">
        <f aca="false">Q186+Q188+Q189+Q190</f>
        <v>96.27</v>
      </c>
      <c r="R191" s="43" t="n">
        <f aca="false">R186+R188+R189+R190</f>
        <v>257.67</v>
      </c>
      <c r="S191" s="43" t="n">
        <f aca="false">S186+S188+S189+S190</f>
        <v>6.45</v>
      </c>
      <c r="T191" s="30"/>
    </row>
    <row r="192" s="5" customFormat="true" ht="16.5" hidden="false" customHeight="true" outlineLevel="0" collapsed="false">
      <c r="B192" s="27" t="s">
        <v>46</v>
      </c>
      <c r="C192" s="72"/>
      <c r="D192" s="72"/>
      <c r="E192" s="72"/>
      <c r="F192" s="72"/>
      <c r="G192" s="61"/>
      <c r="H192" s="73"/>
      <c r="I192" s="73"/>
      <c r="J192" s="73"/>
      <c r="K192" s="73"/>
      <c r="L192" s="74"/>
      <c r="M192" s="74"/>
      <c r="N192" s="74"/>
      <c r="O192" s="73"/>
      <c r="P192" s="73"/>
      <c r="Q192" s="73"/>
      <c r="R192" s="73"/>
      <c r="S192" s="73"/>
      <c r="T192" s="72"/>
    </row>
    <row r="193" s="19" customFormat="true" ht="15" hidden="false" customHeight="true" outlineLevel="0" collapsed="false">
      <c r="B193" s="27"/>
      <c r="C193" s="27" t="s">
        <v>162</v>
      </c>
      <c r="D193" s="45"/>
      <c r="E193" s="45"/>
      <c r="F193" s="45"/>
      <c r="G193" s="39" t="n">
        <v>250</v>
      </c>
      <c r="H193" s="34" t="n">
        <v>2.21</v>
      </c>
      <c r="I193" s="34" t="n">
        <v>5.06</v>
      </c>
      <c r="J193" s="34" t="n">
        <v>11.93</v>
      </c>
      <c r="K193" s="34" t="n">
        <v>102.3</v>
      </c>
      <c r="L193" s="35" t="n">
        <v>0.05</v>
      </c>
      <c r="M193" s="35" t="n">
        <v>0.02</v>
      </c>
      <c r="N193" s="35" t="n">
        <v>0.42</v>
      </c>
      <c r="O193" s="35" t="n">
        <v>0.5</v>
      </c>
      <c r="P193" s="35" t="n">
        <v>19.7</v>
      </c>
      <c r="Q193" s="35" t="n">
        <v>10.45</v>
      </c>
      <c r="R193" s="35" t="n">
        <v>29.3</v>
      </c>
      <c r="S193" s="34" t="n">
        <v>0.59</v>
      </c>
      <c r="T193" s="75" t="s">
        <v>163</v>
      </c>
    </row>
    <row r="194" s="19" customFormat="true" ht="16.5" hidden="false" customHeight="true" outlineLevel="0" collapsed="false">
      <c r="B194" s="27"/>
      <c r="C194" s="30" t="s">
        <v>164</v>
      </c>
      <c r="D194" s="45"/>
      <c r="E194" s="45"/>
      <c r="F194" s="45"/>
      <c r="G194" s="39" t="s">
        <v>50</v>
      </c>
      <c r="H194" s="34" t="n">
        <v>21.4</v>
      </c>
      <c r="I194" s="34" t="n">
        <v>19</v>
      </c>
      <c r="J194" s="34" t="n">
        <v>1.4</v>
      </c>
      <c r="K194" s="34" t="n">
        <v>262</v>
      </c>
      <c r="L194" s="35" t="n">
        <v>0.03</v>
      </c>
      <c r="M194" s="35" t="n">
        <v>0.13</v>
      </c>
      <c r="N194" s="35" t="n">
        <v>4.8</v>
      </c>
      <c r="O194" s="35" t="n">
        <v>0</v>
      </c>
      <c r="P194" s="35" t="n">
        <v>39</v>
      </c>
      <c r="Q194" s="35" t="n">
        <v>20</v>
      </c>
      <c r="R194" s="35" t="n">
        <v>143</v>
      </c>
      <c r="S194" s="34" t="n">
        <v>1.8</v>
      </c>
      <c r="T194" s="36" t="s">
        <v>165</v>
      </c>
    </row>
    <row r="195" s="19" customFormat="true" ht="17.35" hidden="false" customHeight="false" outlineLevel="0" collapsed="false">
      <c r="B195" s="27"/>
      <c r="C195" s="30" t="s">
        <v>92</v>
      </c>
      <c r="D195" s="38"/>
      <c r="E195" s="38"/>
      <c r="F195" s="38"/>
      <c r="G195" s="30" t="s">
        <v>53</v>
      </c>
      <c r="H195" s="34" t="n">
        <v>15.84</v>
      </c>
      <c r="I195" s="34" t="n">
        <v>9</v>
      </c>
      <c r="J195" s="34" t="n">
        <v>51.66</v>
      </c>
      <c r="K195" s="34" t="n">
        <v>156</v>
      </c>
      <c r="L195" s="35" t="n">
        <v>0.61</v>
      </c>
      <c r="M195" s="35" t="n">
        <v>0.13</v>
      </c>
      <c r="N195" s="35" t="n">
        <v>1.63</v>
      </c>
      <c r="O195" s="34" t="n">
        <v>21.79</v>
      </c>
      <c r="P195" s="34" t="n">
        <v>9.54</v>
      </c>
      <c r="Q195" s="34" t="n">
        <v>33.3</v>
      </c>
      <c r="R195" s="34" t="n">
        <v>103.91</v>
      </c>
      <c r="S195" s="34" t="n">
        <v>5.95</v>
      </c>
      <c r="T195" s="36" t="s">
        <v>166</v>
      </c>
    </row>
    <row r="196" s="19" customFormat="true" ht="17.45" hidden="false" customHeight="true" outlineLevel="0" collapsed="false">
      <c r="B196" s="27"/>
      <c r="C196" s="30" t="s">
        <v>55</v>
      </c>
      <c r="D196" s="45"/>
      <c r="E196" s="45"/>
      <c r="F196" s="45"/>
      <c r="G196" s="39" t="n">
        <v>200</v>
      </c>
      <c r="H196" s="34" t="n">
        <v>0.16</v>
      </c>
      <c r="I196" s="34" t="n">
        <v>0</v>
      </c>
      <c r="J196" s="34" t="n">
        <v>29</v>
      </c>
      <c r="K196" s="34" t="n">
        <v>133.6</v>
      </c>
      <c r="L196" s="35" t="n">
        <v>0.01</v>
      </c>
      <c r="M196" s="35" t="n">
        <v>0.01</v>
      </c>
      <c r="N196" s="35" t="n">
        <v>0.09</v>
      </c>
      <c r="O196" s="34" t="n">
        <v>1.72</v>
      </c>
      <c r="P196" s="34" t="n">
        <v>14.48</v>
      </c>
      <c r="Q196" s="34" t="n">
        <v>3.6</v>
      </c>
      <c r="R196" s="34" t="n">
        <v>4.4</v>
      </c>
      <c r="S196" s="34" t="n">
        <v>0.94</v>
      </c>
      <c r="T196" s="44" t="s">
        <v>167</v>
      </c>
    </row>
    <row r="197" s="19" customFormat="true" ht="17.35" hidden="false" customHeight="false" outlineLevel="0" collapsed="false">
      <c r="B197" s="27"/>
      <c r="C197" s="30" t="s">
        <v>38</v>
      </c>
      <c r="D197" s="45"/>
      <c r="E197" s="45"/>
      <c r="F197" s="45"/>
      <c r="G197" s="39" t="n">
        <v>30</v>
      </c>
      <c r="H197" s="40" t="n">
        <v>2.37</v>
      </c>
      <c r="I197" s="40" t="n">
        <v>0.3</v>
      </c>
      <c r="J197" s="40" t="n">
        <v>14.5</v>
      </c>
      <c r="K197" s="40" t="n">
        <v>71</v>
      </c>
      <c r="L197" s="41" t="n">
        <v>0.05</v>
      </c>
      <c r="M197" s="41" t="n">
        <v>0.02</v>
      </c>
      <c r="N197" s="41" t="n">
        <v>0.48</v>
      </c>
      <c r="O197" s="40" t="n">
        <v>0</v>
      </c>
      <c r="P197" s="40" t="n">
        <v>6.9</v>
      </c>
      <c r="Q197" s="40" t="n">
        <v>9.9</v>
      </c>
      <c r="R197" s="40" t="n">
        <v>26.1</v>
      </c>
      <c r="S197" s="40" t="n">
        <v>0.6</v>
      </c>
      <c r="T197" s="36" t="s">
        <v>57</v>
      </c>
    </row>
    <row r="198" s="19" customFormat="true" ht="17.35" hidden="false" customHeight="false" outlineLevel="0" collapsed="false">
      <c r="B198" s="27"/>
      <c r="C198" s="30" t="s">
        <v>43</v>
      </c>
      <c r="D198" s="45"/>
      <c r="E198" s="45"/>
      <c r="F198" s="45"/>
      <c r="G198" s="39" t="n">
        <v>20</v>
      </c>
      <c r="H198" s="40" t="n">
        <v>1.32</v>
      </c>
      <c r="I198" s="40" t="n">
        <v>0.24</v>
      </c>
      <c r="J198" s="40" t="n">
        <v>8.6</v>
      </c>
      <c r="K198" s="40" t="n">
        <v>40.4</v>
      </c>
      <c r="L198" s="41" t="n">
        <v>0.03</v>
      </c>
      <c r="M198" s="41" t="n">
        <v>0.02</v>
      </c>
      <c r="N198" s="41" t="n">
        <v>0.14</v>
      </c>
      <c r="O198" s="40" t="n">
        <v>0</v>
      </c>
      <c r="P198" s="40" t="n">
        <v>10.8</v>
      </c>
      <c r="Q198" s="40" t="n">
        <v>9.4</v>
      </c>
      <c r="R198" s="40" t="n">
        <v>31.6</v>
      </c>
      <c r="S198" s="40" t="n">
        <v>0.66</v>
      </c>
      <c r="T198" s="36" t="s">
        <v>58</v>
      </c>
    </row>
    <row r="199" s="5" customFormat="true" ht="16.5" hidden="false" customHeight="true" outlineLevel="0" collapsed="false">
      <c r="B199" s="27"/>
      <c r="C199" s="30" t="s">
        <v>45</v>
      </c>
      <c r="D199" s="30"/>
      <c r="E199" s="30"/>
      <c r="F199" s="30"/>
      <c r="G199" s="39" t="n">
        <v>790</v>
      </c>
      <c r="H199" s="43" t="n">
        <f aca="false">H192+H198+H197+H196+H195+H194+H193</f>
        <v>43.3</v>
      </c>
      <c r="I199" s="43" t="n">
        <f aca="false">I192+I198+I197+I196+I195+I194+I193</f>
        <v>33.6</v>
      </c>
      <c r="J199" s="43" t="n">
        <f aca="false">J192+J198+J197+J196+J195+J194+J193</f>
        <v>117.09</v>
      </c>
      <c r="K199" s="43" t="n">
        <f aca="false">K192+K198+K197+K196+K195+K194+K193</f>
        <v>765.3</v>
      </c>
      <c r="L199" s="43" t="n">
        <f aca="false">L192+L198+L197+L196+L195+L194+L193</f>
        <v>0.78</v>
      </c>
      <c r="M199" s="43" t="n">
        <f aca="false">M192+M198+M197+M196+M195+M194+M193</f>
        <v>0.33</v>
      </c>
      <c r="N199" s="43" t="n">
        <f aca="false">N192+N198+N197+N196+N195+N194+N193</f>
        <v>7.56</v>
      </c>
      <c r="O199" s="43" t="n">
        <f aca="false">O192+O198+O197+O196+O195+O194+O193</f>
        <v>24.01</v>
      </c>
      <c r="P199" s="43" t="n">
        <f aca="false">P192+P198+P197+P196+P195+P194+P193</f>
        <v>100.42</v>
      </c>
      <c r="Q199" s="43" t="n">
        <f aca="false">Q192+Q198+Q197+Q196+Q195+Q194+Q193</f>
        <v>86.65</v>
      </c>
      <c r="R199" s="43" t="n">
        <f aca="false">R192+R198+R197+R196+R195+R194+R193</f>
        <v>338.31</v>
      </c>
      <c r="S199" s="43" t="n">
        <f aca="false">S192+S198+S197+S196+S195+S194+S193</f>
        <v>10.54</v>
      </c>
      <c r="T199" s="30"/>
    </row>
    <row r="200" s="5" customFormat="true" ht="19.5" hidden="false" customHeight="true" outlineLevel="0" collapsed="false">
      <c r="B200" s="27"/>
      <c r="C200" s="30" t="s">
        <v>59</v>
      </c>
      <c r="D200" s="30"/>
      <c r="E200" s="30"/>
      <c r="F200" s="30"/>
      <c r="G200" s="39" t="n">
        <f aca="false">G191+G199</f>
        <v>1332</v>
      </c>
      <c r="H200" s="43" t="n">
        <f aca="false">H191+H199</f>
        <v>54.62</v>
      </c>
      <c r="I200" s="43" t="n">
        <f aca="false">I191+I199</f>
        <v>49.1</v>
      </c>
      <c r="J200" s="43" t="n">
        <f aca="false">J191+J199</f>
        <v>164.79</v>
      </c>
      <c r="K200" s="43" t="n">
        <f aca="false">K191+K199</f>
        <v>1141.3</v>
      </c>
      <c r="L200" s="43" t="n">
        <f aca="false">L191+L199</f>
        <v>1.145</v>
      </c>
      <c r="M200" s="43" t="n">
        <f aca="false">M191+M199</f>
        <v>0.635</v>
      </c>
      <c r="N200" s="43" t="n">
        <f aca="false">N191+N199</f>
        <v>9.35</v>
      </c>
      <c r="O200" s="43" t="n">
        <f aca="false">O191+O199</f>
        <v>155.58</v>
      </c>
      <c r="P200" s="43" t="n">
        <f aca="false">P191+P199</f>
        <v>202.66</v>
      </c>
      <c r="Q200" s="43" t="n">
        <f aca="false">Q191+Q199</f>
        <v>182.92</v>
      </c>
      <c r="R200" s="43" t="n">
        <f aca="false">R191+R199</f>
        <v>595.98</v>
      </c>
      <c r="S200" s="43" t="n">
        <f aca="false">S191+S199</f>
        <v>16.99</v>
      </c>
      <c r="T200" s="30"/>
    </row>
    <row r="201" s="19" customFormat="true" ht="27.6" hidden="false" customHeight="true" outlineLevel="0" collapsed="false">
      <c r="B201" s="49" t="s">
        <v>110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s="5" customFormat="true" ht="18" hidden="false" customHeight="true" outlineLevel="0" collapsed="false">
      <c r="B202" s="27" t="s">
        <v>12</v>
      </c>
      <c r="C202" s="27" t="s">
        <v>13</v>
      </c>
      <c r="D202" s="27"/>
      <c r="E202" s="27"/>
      <c r="F202" s="27"/>
      <c r="G202" s="27" t="s">
        <v>14</v>
      </c>
      <c r="H202" s="28" t="s">
        <v>15</v>
      </c>
      <c r="I202" s="28" t="s">
        <v>16</v>
      </c>
      <c r="J202" s="28" t="s">
        <v>17</v>
      </c>
      <c r="K202" s="28" t="s">
        <v>18</v>
      </c>
      <c r="L202" s="28" t="s">
        <v>19</v>
      </c>
      <c r="M202" s="28"/>
      <c r="N202" s="28"/>
      <c r="O202" s="28"/>
      <c r="P202" s="28" t="s">
        <v>20</v>
      </c>
      <c r="Q202" s="28"/>
      <c r="R202" s="28"/>
      <c r="S202" s="28"/>
      <c r="T202" s="27" t="s">
        <v>21</v>
      </c>
    </row>
    <row r="203" s="5" customFormat="true" ht="11.45" hidden="false" customHeight="true" outlineLevel="0" collapsed="false">
      <c r="B203" s="27"/>
      <c r="C203" s="27"/>
      <c r="D203" s="29"/>
      <c r="E203" s="29"/>
      <c r="F203" s="29"/>
      <c r="G203" s="27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7"/>
    </row>
    <row r="204" s="5" customFormat="true" ht="24.2" hidden="false" customHeight="true" outlineLevel="0" collapsed="false">
      <c r="B204" s="27"/>
      <c r="C204" s="27"/>
      <c r="D204" s="29"/>
      <c r="E204" s="29"/>
      <c r="F204" s="29"/>
      <c r="G204" s="29" t="s">
        <v>22</v>
      </c>
      <c r="H204" s="28"/>
      <c r="I204" s="28"/>
      <c r="J204" s="28"/>
      <c r="K204" s="28"/>
      <c r="L204" s="28" t="s">
        <v>23</v>
      </c>
      <c r="M204" s="28" t="s">
        <v>24</v>
      </c>
      <c r="N204" s="28" t="s">
        <v>25</v>
      </c>
      <c r="O204" s="28" t="s">
        <v>26</v>
      </c>
      <c r="P204" s="28" t="s">
        <v>27</v>
      </c>
      <c r="Q204" s="28" t="s">
        <v>28</v>
      </c>
      <c r="R204" s="28" t="s">
        <v>29</v>
      </c>
      <c r="S204" s="28" t="s">
        <v>30</v>
      </c>
      <c r="T204" s="27"/>
    </row>
    <row r="205" s="19" customFormat="true" ht="19.5" hidden="false" customHeight="true" outlineLevel="0" collapsed="false">
      <c r="B205" s="30" t="s">
        <v>168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="19" customFormat="true" ht="19.5" hidden="false" customHeight="true" outlineLevel="0" collapsed="false">
      <c r="B206" s="27" t="s">
        <v>32</v>
      </c>
      <c r="C206" s="30" t="s">
        <v>131</v>
      </c>
      <c r="D206" s="45"/>
      <c r="E206" s="45"/>
      <c r="F206" s="45"/>
      <c r="G206" s="30" t="n">
        <v>180</v>
      </c>
      <c r="H206" s="34" t="n">
        <v>3.73</v>
      </c>
      <c r="I206" s="34" t="n">
        <v>4.81</v>
      </c>
      <c r="J206" s="34" t="n">
        <v>24.12</v>
      </c>
      <c r="K206" s="34" t="n">
        <v>154.62</v>
      </c>
      <c r="L206" s="35" t="n">
        <v>0.05</v>
      </c>
      <c r="M206" s="35" t="n">
        <v>0.07</v>
      </c>
      <c r="N206" s="35" t="n">
        <v>1.22</v>
      </c>
      <c r="O206" s="34" t="n">
        <v>29.47</v>
      </c>
      <c r="P206" s="34" t="n">
        <v>100.44</v>
      </c>
      <c r="Q206" s="34" t="n">
        <v>35.46</v>
      </c>
      <c r="R206" s="34" t="n">
        <v>72.72</v>
      </c>
      <c r="S206" s="34" t="n">
        <v>1.35</v>
      </c>
      <c r="T206" s="44" t="s">
        <v>132</v>
      </c>
    </row>
    <row r="207" s="76" customFormat="true" ht="17.45" hidden="false" customHeight="true" outlineLevel="0" collapsed="false">
      <c r="B207" s="27"/>
      <c r="C207" s="27" t="s">
        <v>90</v>
      </c>
      <c r="D207" s="45"/>
      <c r="E207" s="45"/>
      <c r="F207" s="45"/>
      <c r="G207" s="30" t="s">
        <v>50</v>
      </c>
      <c r="H207" s="34" t="n">
        <v>15.2</v>
      </c>
      <c r="I207" s="34" t="n">
        <v>22.6</v>
      </c>
      <c r="J207" s="34" t="n">
        <v>14.8</v>
      </c>
      <c r="K207" s="34" t="n">
        <v>324</v>
      </c>
      <c r="L207" s="35" t="n">
        <v>0.1</v>
      </c>
      <c r="M207" s="35" t="n">
        <v>0.13</v>
      </c>
      <c r="N207" s="35" t="n">
        <v>4.7</v>
      </c>
      <c r="O207" s="35" t="n">
        <v>0.73</v>
      </c>
      <c r="P207" s="35" t="n">
        <v>17.5</v>
      </c>
      <c r="Q207" s="35" t="n">
        <v>23.33</v>
      </c>
      <c r="R207" s="35" t="n">
        <v>133.83</v>
      </c>
      <c r="S207" s="34" t="n">
        <v>1.58</v>
      </c>
      <c r="T207" s="36" t="s">
        <v>169</v>
      </c>
    </row>
    <row r="208" s="19" customFormat="true" ht="17.35" hidden="true" customHeight="false" outlineLevel="0" collapsed="false">
      <c r="B208" s="27"/>
      <c r="C208" s="30"/>
      <c r="D208" s="45"/>
      <c r="E208" s="45"/>
      <c r="F208" s="45"/>
      <c r="G208" s="30"/>
      <c r="H208" s="34"/>
      <c r="I208" s="34"/>
      <c r="J208" s="34"/>
      <c r="K208" s="34"/>
      <c r="L208" s="35"/>
      <c r="M208" s="35"/>
      <c r="N208" s="35"/>
      <c r="O208" s="34"/>
      <c r="P208" s="34"/>
      <c r="Q208" s="34"/>
      <c r="R208" s="34"/>
      <c r="S208" s="34"/>
      <c r="T208" s="44"/>
    </row>
    <row r="209" s="19" customFormat="true" ht="17.35" hidden="false" customHeight="false" outlineLevel="0" collapsed="false">
      <c r="B209" s="27"/>
      <c r="C209" s="27" t="s">
        <v>65</v>
      </c>
      <c r="D209" s="46"/>
      <c r="E209" s="46"/>
      <c r="F209" s="46"/>
      <c r="G209" s="39" t="n">
        <v>200</v>
      </c>
      <c r="H209" s="34" t="n">
        <v>0.08</v>
      </c>
      <c r="I209" s="34" t="n">
        <v>0</v>
      </c>
      <c r="J209" s="34" t="n">
        <v>21.82</v>
      </c>
      <c r="K209" s="34" t="n">
        <v>87.6</v>
      </c>
      <c r="L209" s="35" t="n">
        <v>0</v>
      </c>
      <c r="M209" s="35" t="n">
        <v>0.01</v>
      </c>
      <c r="N209" s="35" t="n">
        <v>0.13</v>
      </c>
      <c r="O209" s="34" t="n">
        <v>0.4</v>
      </c>
      <c r="P209" s="34" t="n">
        <v>31.82</v>
      </c>
      <c r="Q209" s="34" t="n">
        <v>6</v>
      </c>
      <c r="R209" s="34" t="n">
        <v>15.4</v>
      </c>
      <c r="S209" s="34" t="n">
        <v>1.25</v>
      </c>
      <c r="T209" s="36" t="s">
        <v>148</v>
      </c>
    </row>
    <row r="210" s="19" customFormat="true" ht="17.35" hidden="false" customHeight="false" outlineLevel="0" collapsed="false">
      <c r="B210" s="27"/>
      <c r="C210" s="30" t="s">
        <v>38</v>
      </c>
      <c r="D210" s="45"/>
      <c r="E210" s="45"/>
      <c r="F210" s="45"/>
      <c r="G210" s="39" t="n">
        <v>30</v>
      </c>
      <c r="H210" s="40" t="n">
        <v>2.37</v>
      </c>
      <c r="I210" s="40" t="n">
        <v>0.3</v>
      </c>
      <c r="J210" s="40" t="n">
        <v>14.5</v>
      </c>
      <c r="K210" s="40" t="n">
        <v>71</v>
      </c>
      <c r="L210" s="41" t="n">
        <v>0.05</v>
      </c>
      <c r="M210" s="41" t="n">
        <v>0.02</v>
      </c>
      <c r="N210" s="41" t="n">
        <v>0.48</v>
      </c>
      <c r="O210" s="40" t="n">
        <v>0</v>
      </c>
      <c r="P210" s="40" t="n">
        <v>6.9</v>
      </c>
      <c r="Q210" s="40" t="n">
        <v>9.9</v>
      </c>
      <c r="R210" s="40" t="n">
        <v>26.1</v>
      </c>
      <c r="S210" s="40" t="n">
        <v>0.6</v>
      </c>
      <c r="T210" s="36" t="s">
        <v>39</v>
      </c>
    </row>
    <row r="211" s="19" customFormat="true" ht="17.35" hidden="false" customHeight="false" outlineLevel="0" collapsed="false">
      <c r="B211" s="27"/>
      <c r="C211" s="30" t="s">
        <v>43</v>
      </c>
      <c r="D211" s="45"/>
      <c r="E211" s="45"/>
      <c r="F211" s="45"/>
      <c r="G211" s="39" t="n">
        <v>20</v>
      </c>
      <c r="H211" s="40" t="n">
        <v>1.32</v>
      </c>
      <c r="I211" s="40" t="n">
        <v>0.24</v>
      </c>
      <c r="J211" s="40" t="n">
        <v>8.6</v>
      </c>
      <c r="K211" s="40" t="n">
        <v>40.4</v>
      </c>
      <c r="L211" s="41" t="n">
        <v>0.03</v>
      </c>
      <c r="M211" s="41" t="n">
        <v>0.02</v>
      </c>
      <c r="N211" s="41" t="n">
        <v>0.14</v>
      </c>
      <c r="O211" s="40" t="n">
        <v>0</v>
      </c>
      <c r="P211" s="40" t="n">
        <v>10.8</v>
      </c>
      <c r="Q211" s="40" t="n">
        <v>9.4</v>
      </c>
      <c r="R211" s="40" t="n">
        <v>31.6</v>
      </c>
      <c r="S211" s="40" t="n">
        <v>0.66</v>
      </c>
      <c r="T211" s="36" t="s">
        <v>44</v>
      </c>
    </row>
    <row r="212" s="5" customFormat="true" ht="17.35" hidden="false" customHeight="false" outlineLevel="0" collapsed="false">
      <c r="B212" s="27"/>
      <c r="C212" s="30" t="s">
        <v>45</v>
      </c>
      <c r="D212" s="30"/>
      <c r="E212" s="30"/>
      <c r="F212" s="30"/>
      <c r="G212" s="39" t="n">
        <v>535</v>
      </c>
      <c r="H212" s="43" t="n">
        <f aca="false">H206+H207+H208+H209+H210+H211</f>
        <v>22.7</v>
      </c>
      <c r="I212" s="43" t="n">
        <f aca="false">I206+I207+I208+I209+I210+I211</f>
        <v>27.95</v>
      </c>
      <c r="J212" s="43" t="n">
        <f aca="false">J206+J207+J208+J209+J210+J211</f>
        <v>83.84</v>
      </c>
      <c r="K212" s="43" t="n">
        <f aca="false">K206+K207+K208+K209+K210+K211</f>
        <v>677.62</v>
      </c>
      <c r="L212" s="43" t="n">
        <f aca="false">L206+L207+L208+L209+L210+L211</f>
        <v>0.23</v>
      </c>
      <c r="M212" s="43" t="n">
        <f aca="false">M206+M207+M208+M209+M210+M211</f>
        <v>0.25</v>
      </c>
      <c r="N212" s="43" t="n">
        <f aca="false">N206+N207+N208+N209+N210+N211</f>
        <v>6.67</v>
      </c>
      <c r="O212" s="43" t="n">
        <f aca="false">O206+O207+O208+O209+O210+O211</f>
        <v>30.6</v>
      </c>
      <c r="P212" s="43" t="n">
        <f aca="false">P206+P207+P208+P209+P210+P211</f>
        <v>167.46</v>
      </c>
      <c r="Q212" s="43" t="n">
        <f aca="false">Q206+Q207+Q208+Q209+Q210+Q211</f>
        <v>84.09</v>
      </c>
      <c r="R212" s="43" t="n">
        <f aca="false">R206+R207+R208+R209+R210+R211</f>
        <v>279.65</v>
      </c>
      <c r="S212" s="43" t="n">
        <f aca="false">S206+S207+S208+S209+S210+S211</f>
        <v>5.44</v>
      </c>
      <c r="T212" s="30"/>
    </row>
    <row r="213" s="5" customFormat="true" ht="19.5" hidden="false" customHeight="false" outlineLevel="0" collapsed="false">
      <c r="B213" s="27"/>
      <c r="C213" s="30" t="s">
        <v>170</v>
      </c>
      <c r="D213" s="30"/>
      <c r="E213" s="30"/>
      <c r="F213" s="30"/>
      <c r="G213" s="39" t="n">
        <f aca="false">(G25+G47+G66+G87+G107+G127+G147+G169+G191+G212)/10</f>
        <v>568.1</v>
      </c>
      <c r="H213" s="43" t="n">
        <f aca="false">(H25+H47+H66+H87+H107+H127+H147+H169+H191+H212)/10</f>
        <v>22.593</v>
      </c>
      <c r="I213" s="43" t="n">
        <f aca="false">(I25+I47+I66+I87+I107+I127+I147+I169+I191+I212)/10</f>
        <v>20.756</v>
      </c>
      <c r="J213" s="43" t="n">
        <f aca="false">(J25+J47+J66+J87+J107+J127+J147+J169+J191+J212)/10</f>
        <v>87.321</v>
      </c>
      <c r="K213" s="43" t="n">
        <f aca="false">(K25+K47+K66+K87+K107+K127+K147+K169+K191+K212)/10</f>
        <v>635.209</v>
      </c>
      <c r="L213" s="43" t="n">
        <f aca="false">(L25+L47+L66+L87+L107+L127+L147+L169+L191+L212)/10</f>
        <v>0.4393</v>
      </c>
      <c r="M213" s="43" t="n">
        <f aca="false">(M25+M47+M66+M87+M107+M127+M147+M169+M191+M212)/10</f>
        <v>0.2915</v>
      </c>
      <c r="N213" s="43" t="n">
        <f aca="false">(N25+N47+N66+N87+N107+N127+N147+N169+N191+N212)/10</f>
        <v>3.51</v>
      </c>
      <c r="O213" s="43" t="n">
        <f aca="false">(O25+O47+O66+O87+O107+O127+O147+O169+O191+O212)/10</f>
        <v>57.449</v>
      </c>
      <c r="P213" s="43" t="n">
        <f aca="false">(P25+P47+P66+P87+P107+P127+P147+P169+P191+P212)/10</f>
        <v>185.886</v>
      </c>
      <c r="Q213" s="43" t="n">
        <f aca="false">(Q25+Q47+Q66+Q87+Q107+Q127+Q147+Q169+Q191+Q212)/10</f>
        <v>73.839</v>
      </c>
      <c r="R213" s="43" t="n">
        <f aca="false">(R25+R47+R66+R87+R107+R127+R147+R169+R191+R212)/10</f>
        <v>297.228</v>
      </c>
      <c r="S213" s="43" t="n">
        <f aca="false">(S25+S47+S66+S87+S107+S127+S147+S169+S191+S212)/10</f>
        <v>4.003</v>
      </c>
      <c r="T213" s="30"/>
    </row>
    <row r="214" s="5" customFormat="true" ht="6" hidden="true" customHeight="true" outlineLevel="0" collapsed="false">
      <c r="B214" s="27" t="s">
        <v>46</v>
      </c>
      <c r="C214" s="30"/>
      <c r="D214" s="30"/>
      <c r="E214" s="30"/>
      <c r="F214" s="30"/>
      <c r="G214" s="39"/>
      <c r="H214" s="50"/>
      <c r="I214" s="50"/>
      <c r="J214" s="50"/>
      <c r="K214" s="50"/>
      <c r="L214" s="51"/>
      <c r="M214" s="51"/>
      <c r="N214" s="51"/>
      <c r="O214" s="50"/>
      <c r="P214" s="50"/>
      <c r="Q214" s="50"/>
      <c r="R214" s="50"/>
      <c r="S214" s="50"/>
      <c r="T214" s="30"/>
    </row>
    <row r="215" s="19" customFormat="true" ht="32.1" hidden="false" customHeight="false" outlineLevel="0" collapsed="false">
      <c r="B215" s="27"/>
      <c r="C215" s="30" t="s">
        <v>171</v>
      </c>
      <c r="D215" s="45"/>
      <c r="E215" s="45"/>
      <c r="F215" s="45"/>
      <c r="G215" s="30" t="n">
        <v>250</v>
      </c>
      <c r="H215" s="34" t="n">
        <v>5.23</v>
      </c>
      <c r="I215" s="34" t="n">
        <v>6.28</v>
      </c>
      <c r="J215" s="34" t="n">
        <v>29</v>
      </c>
      <c r="K215" s="34" t="n">
        <v>193.5</v>
      </c>
      <c r="L215" s="35" t="n">
        <v>0.08</v>
      </c>
      <c r="M215" s="35" t="n">
        <v>0.05</v>
      </c>
      <c r="N215" s="35" t="n">
        <v>0.78</v>
      </c>
      <c r="O215" s="35" t="n">
        <v>5.75</v>
      </c>
      <c r="P215" s="35" t="n">
        <v>18.22</v>
      </c>
      <c r="Q215" s="35" t="n">
        <v>18.13</v>
      </c>
      <c r="R215" s="35" t="n">
        <v>47.35</v>
      </c>
      <c r="S215" s="34" t="n">
        <v>0.68</v>
      </c>
      <c r="T215" s="77" t="s">
        <v>172</v>
      </c>
    </row>
    <row r="216" s="19" customFormat="true" ht="17.35" hidden="false" customHeight="false" outlineLevel="0" collapsed="false">
      <c r="B216" s="27"/>
      <c r="C216" s="27" t="s">
        <v>97</v>
      </c>
      <c r="D216" s="45"/>
      <c r="E216" s="45"/>
      <c r="F216" s="45"/>
      <c r="G216" s="30" t="s">
        <v>98</v>
      </c>
      <c r="H216" s="34" t="n">
        <v>14.16</v>
      </c>
      <c r="I216" s="34" t="n">
        <v>7.47</v>
      </c>
      <c r="J216" s="34" t="n">
        <v>7.47</v>
      </c>
      <c r="K216" s="34" t="n">
        <v>154</v>
      </c>
      <c r="L216" s="35" t="n">
        <v>0.08</v>
      </c>
      <c r="M216" s="35" t="n">
        <v>0.08</v>
      </c>
      <c r="N216" s="35" t="n">
        <v>0.96</v>
      </c>
      <c r="O216" s="35" t="n">
        <v>2.26</v>
      </c>
      <c r="P216" s="35" t="n">
        <v>30.5</v>
      </c>
      <c r="Q216" s="35" t="n">
        <v>32.26</v>
      </c>
      <c r="R216" s="35" t="n">
        <v>165.62</v>
      </c>
      <c r="S216" s="34" t="n">
        <v>0.7</v>
      </c>
      <c r="T216" s="36" t="s">
        <v>173</v>
      </c>
    </row>
    <row r="217" s="19" customFormat="true" ht="17.35" hidden="false" customHeight="false" outlineLevel="0" collapsed="false">
      <c r="B217" s="27"/>
      <c r="C217" s="27" t="s">
        <v>100</v>
      </c>
      <c r="D217" s="45"/>
      <c r="E217" s="45"/>
      <c r="F217" s="45"/>
      <c r="G217" s="30" t="n">
        <v>180</v>
      </c>
      <c r="H217" s="34" t="n">
        <v>3.74</v>
      </c>
      <c r="I217" s="34" t="n">
        <v>6.12</v>
      </c>
      <c r="J217" s="34" t="n">
        <v>22.28</v>
      </c>
      <c r="K217" s="34" t="n">
        <v>159.12</v>
      </c>
      <c r="L217" s="35" t="n">
        <v>0.17</v>
      </c>
      <c r="M217" s="35" t="n">
        <v>0.13</v>
      </c>
      <c r="N217" s="35" t="n">
        <v>1.63</v>
      </c>
      <c r="O217" s="34" t="n">
        <v>21.79</v>
      </c>
      <c r="P217" s="34" t="n">
        <v>44.37</v>
      </c>
      <c r="Q217" s="34" t="n">
        <v>33.3</v>
      </c>
      <c r="R217" s="34" t="n">
        <v>103.91</v>
      </c>
      <c r="S217" s="34" t="n">
        <v>1.21</v>
      </c>
      <c r="T217" s="44" t="s">
        <v>174</v>
      </c>
    </row>
    <row r="218" s="19" customFormat="true" ht="17.35" hidden="false" customHeight="false" outlineLevel="0" collapsed="false">
      <c r="B218" s="27"/>
      <c r="C218" s="30" t="s">
        <v>75</v>
      </c>
      <c r="D218" s="45"/>
      <c r="E218" s="45"/>
      <c r="F218" s="45"/>
      <c r="G218" s="39" t="s">
        <v>76</v>
      </c>
      <c r="H218" s="40" t="n">
        <v>0.1</v>
      </c>
      <c r="I218" s="40" t="n">
        <v>0</v>
      </c>
      <c r="J218" s="40" t="n">
        <v>15</v>
      </c>
      <c r="K218" s="40" t="n">
        <v>60</v>
      </c>
      <c r="L218" s="41" t="n">
        <v>0</v>
      </c>
      <c r="M218" s="41" t="n">
        <v>0</v>
      </c>
      <c r="N218" s="41" t="n">
        <v>0.02</v>
      </c>
      <c r="O218" s="40" t="n">
        <v>0.03</v>
      </c>
      <c r="P218" s="40" t="n">
        <v>1.11</v>
      </c>
      <c r="Q218" s="40" t="n">
        <v>1.44</v>
      </c>
      <c r="R218" s="40" t="n">
        <v>2.78</v>
      </c>
      <c r="S218" s="40" t="n">
        <v>0.31</v>
      </c>
      <c r="T218" s="44" t="s">
        <v>133</v>
      </c>
    </row>
    <row r="219" s="19" customFormat="true" ht="17.35" hidden="false" customHeight="false" outlineLevel="0" collapsed="false">
      <c r="B219" s="27"/>
      <c r="C219" s="30" t="s">
        <v>38</v>
      </c>
      <c r="D219" s="45"/>
      <c r="E219" s="45"/>
      <c r="F219" s="45"/>
      <c r="G219" s="39" t="n">
        <v>30</v>
      </c>
      <c r="H219" s="40" t="n">
        <v>2.37</v>
      </c>
      <c r="I219" s="40" t="n">
        <v>0.3</v>
      </c>
      <c r="J219" s="40" t="n">
        <v>14.5</v>
      </c>
      <c r="K219" s="40" t="n">
        <v>71</v>
      </c>
      <c r="L219" s="41" t="n">
        <v>0.05</v>
      </c>
      <c r="M219" s="41" t="n">
        <v>0.02</v>
      </c>
      <c r="N219" s="41" t="n">
        <v>0.48</v>
      </c>
      <c r="O219" s="40" t="n">
        <v>0</v>
      </c>
      <c r="P219" s="40" t="n">
        <v>6.9</v>
      </c>
      <c r="Q219" s="40" t="n">
        <v>9.9</v>
      </c>
      <c r="R219" s="40" t="n">
        <v>26.1</v>
      </c>
      <c r="S219" s="40" t="n">
        <v>0.6</v>
      </c>
      <c r="T219" s="36" t="s">
        <v>57</v>
      </c>
    </row>
    <row r="220" s="19" customFormat="true" ht="17.35" hidden="false" customHeight="false" outlineLevel="0" collapsed="false">
      <c r="B220" s="27"/>
      <c r="C220" s="30" t="s">
        <v>43</v>
      </c>
      <c r="D220" s="45"/>
      <c r="E220" s="45"/>
      <c r="F220" s="45"/>
      <c r="G220" s="39" t="n">
        <v>20</v>
      </c>
      <c r="H220" s="40" t="n">
        <v>1.32</v>
      </c>
      <c r="I220" s="40" t="n">
        <v>0.24</v>
      </c>
      <c r="J220" s="40" t="n">
        <v>8.6</v>
      </c>
      <c r="K220" s="40" t="n">
        <v>40.4</v>
      </c>
      <c r="L220" s="41" t="n">
        <v>0.03</v>
      </c>
      <c r="M220" s="41" t="n">
        <v>0.02</v>
      </c>
      <c r="N220" s="41" t="n">
        <v>0.14</v>
      </c>
      <c r="O220" s="40" t="n">
        <v>0</v>
      </c>
      <c r="P220" s="40" t="n">
        <v>10.8</v>
      </c>
      <c r="Q220" s="40" t="n">
        <v>9.4</v>
      </c>
      <c r="R220" s="40" t="n">
        <v>31.6</v>
      </c>
      <c r="S220" s="40" t="n">
        <v>0.66</v>
      </c>
      <c r="T220" s="36" t="s">
        <v>58</v>
      </c>
    </row>
    <row r="221" s="19" customFormat="true" ht="6" hidden="true" customHeight="true" outlineLevel="0" collapsed="false">
      <c r="B221" s="27"/>
      <c r="C221" s="27"/>
      <c r="D221" s="66"/>
      <c r="E221" s="66"/>
      <c r="F221" s="66"/>
      <c r="G221" s="30"/>
      <c r="H221" s="37"/>
      <c r="I221" s="37"/>
      <c r="J221" s="37"/>
      <c r="K221" s="37"/>
      <c r="L221" s="54"/>
      <c r="M221" s="54"/>
      <c r="N221" s="54"/>
      <c r="O221" s="54"/>
      <c r="P221" s="54"/>
      <c r="Q221" s="54"/>
      <c r="R221" s="54"/>
      <c r="S221" s="54"/>
      <c r="T221" s="27"/>
    </row>
    <row r="222" s="5" customFormat="true" ht="19.5" hidden="false" customHeight="false" outlineLevel="0" collapsed="false">
      <c r="B222" s="27"/>
      <c r="C222" s="30" t="s">
        <v>45</v>
      </c>
      <c r="D222" s="30"/>
      <c r="E222" s="30"/>
      <c r="F222" s="30"/>
      <c r="G222" s="39" t="n">
        <v>845</v>
      </c>
      <c r="H222" s="43" t="n">
        <f aca="false">H214+H220+H219+H217+H218+H216+H215</f>
        <v>26.92</v>
      </c>
      <c r="I222" s="43" t="n">
        <f aca="false">I214+I220+I219+I217+I218+I216+I215</f>
        <v>20.41</v>
      </c>
      <c r="J222" s="43" t="n">
        <f aca="false">J214+J220+J219+J217+J218+J216+J215</f>
        <v>96.85</v>
      </c>
      <c r="K222" s="43" t="n">
        <f aca="false">K214+K220+K219+K217+K218+K216+K215</f>
        <v>678.02</v>
      </c>
      <c r="L222" s="43" t="n">
        <f aca="false">L214+L220+L219+L217+L218+L216+L215</f>
        <v>0.41</v>
      </c>
      <c r="M222" s="43" t="n">
        <f aca="false">M214+M220+M219+M217+M218+M216+M215</f>
        <v>0.3</v>
      </c>
      <c r="N222" s="43" t="n">
        <f aca="false">N214+N220+N219+N217+N218+N216+N215</f>
        <v>4.01</v>
      </c>
      <c r="O222" s="43" t="n">
        <f aca="false">O214+O220+O219+O217+O218+O216+O215</f>
        <v>29.83</v>
      </c>
      <c r="P222" s="43" t="n">
        <f aca="false">P214+P220+P219+P217+P218+P216+P215</f>
        <v>111.9</v>
      </c>
      <c r="Q222" s="43" t="n">
        <f aca="false">Q214+Q220+Q219+Q217+Q218+Q216+Q215</f>
        <v>104.43</v>
      </c>
      <c r="R222" s="43" t="n">
        <f aca="false">R214+R220+R219+R217+R218+R216+R215</f>
        <v>377.36</v>
      </c>
      <c r="S222" s="43" t="n">
        <f aca="false">S214+S220+S219+S217+S218+S216+S215</f>
        <v>4.16</v>
      </c>
      <c r="T222" s="27"/>
    </row>
    <row r="223" s="5" customFormat="true" ht="17.25" hidden="false" customHeight="true" outlineLevel="0" collapsed="false">
      <c r="B223" s="27"/>
      <c r="C223" s="30" t="s">
        <v>59</v>
      </c>
      <c r="D223" s="30"/>
      <c r="E223" s="30"/>
      <c r="F223" s="30"/>
      <c r="G223" s="39" t="n">
        <f aca="false">G212+G222</f>
        <v>1380</v>
      </c>
      <c r="H223" s="43" t="n">
        <f aca="false">H212+H222</f>
        <v>49.62</v>
      </c>
      <c r="I223" s="43" t="n">
        <f aca="false">I212+I222</f>
        <v>48.36</v>
      </c>
      <c r="J223" s="43" t="n">
        <f aca="false">J212+J222</f>
        <v>180.69</v>
      </c>
      <c r="K223" s="43" t="n">
        <f aca="false">K212+K222</f>
        <v>1355.64</v>
      </c>
      <c r="L223" s="43" t="n">
        <f aca="false">L212+L222</f>
        <v>0.64</v>
      </c>
      <c r="M223" s="43" t="n">
        <f aca="false">M212+M222</f>
        <v>0.55</v>
      </c>
      <c r="N223" s="43" t="n">
        <f aca="false">N212+N222</f>
        <v>10.68</v>
      </c>
      <c r="O223" s="43" t="n">
        <f aca="false">O212+O222</f>
        <v>60.43</v>
      </c>
      <c r="P223" s="43" t="n">
        <f aca="false">P212+P222</f>
        <v>279.36</v>
      </c>
      <c r="Q223" s="43" t="n">
        <f aca="false">Q212+Q222</f>
        <v>188.52</v>
      </c>
      <c r="R223" s="43" t="n">
        <f aca="false">R212+R222</f>
        <v>657.01</v>
      </c>
      <c r="S223" s="43" t="n">
        <f aca="false">S212+S222</f>
        <v>9.6</v>
      </c>
      <c r="T223" s="27"/>
    </row>
    <row r="224" s="5" customFormat="true" ht="17.25" hidden="false" customHeight="true" outlineLevel="0" collapsed="false">
      <c r="B224" s="27"/>
      <c r="C224" s="30" t="s">
        <v>175</v>
      </c>
      <c r="D224" s="30"/>
      <c r="E224" s="30"/>
      <c r="F224" s="30"/>
      <c r="G224" s="39" t="n">
        <f aca="false">(G34+G56+G74+G95+G115+G135+G156+G178+G199+G222)/10</f>
        <v>814.7</v>
      </c>
      <c r="H224" s="43" t="n">
        <f aca="false">(H34+H56+H74+H95+H115+H135+H156+H178+H199+H222)/10</f>
        <v>31.917</v>
      </c>
      <c r="I224" s="43" t="n">
        <f aca="false">(I34+I56+I74+I95+I115+I135+I156+I178+I199+I222)/10</f>
        <v>30.711</v>
      </c>
      <c r="J224" s="43" t="n">
        <f aca="false">(J34+J56+J74+J95+J115+J135+J156+J178+J199+J222)/10</f>
        <v>129.601</v>
      </c>
      <c r="K224" s="43" t="n">
        <f aca="false">(K34+K56+K74+K95+K115+K135+K156+K178+K199+K222)/10</f>
        <v>847.56</v>
      </c>
      <c r="L224" s="43" t="n">
        <f aca="false">(L34+L56+L74+L95+L115+L135+L156+L178+L199+L222)/10</f>
        <v>0.556</v>
      </c>
      <c r="M224" s="43" t="n">
        <f aca="false">(M34+M56+M74+M95+M115+M135+M156+M178+M199+M222)/10</f>
        <v>0.323</v>
      </c>
      <c r="N224" s="43" t="n">
        <f aca="false">(N34+N56+N74+N95+N115+N135+N156+N178+N199+N222)/10</f>
        <v>7.076</v>
      </c>
      <c r="O224" s="43" t="n">
        <f aca="false">(O34+O56+O74+O95+O115+O135+O156+O178+O199+O222)/10</f>
        <v>27.905</v>
      </c>
      <c r="P224" s="43" t="n">
        <f aca="false">(P34+P56+P74+P95+P115+P135+P156+P178+P199+P222)/10</f>
        <v>149.951</v>
      </c>
      <c r="Q224" s="43" t="n">
        <f aca="false">(Q34+Q56+Q74+Q95+Q115+Q135+Q156+Q178+Q199+Q222)/10</f>
        <v>151.704</v>
      </c>
      <c r="R224" s="43" t="n">
        <f aca="false">(R34+R56+R74+R95+R115+R135+R156+R178+R199+R222)/10</f>
        <v>460.338</v>
      </c>
      <c r="S224" s="43" t="n">
        <f aca="false">(S34+S56+S74+S95+S115+S135+S156+S178+S199+S222)/10</f>
        <v>8.397</v>
      </c>
      <c r="T224" s="27"/>
    </row>
    <row r="225" s="5" customFormat="true" ht="17.25" hidden="false" customHeight="true" outlineLevel="0" collapsed="false">
      <c r="B225" s="27"/>
      <c r="C225" s="27" t="s">
        <v>176</v>
      </c>
      <c r="D225" s="30"/>
      <c r="E225" s="30"/>
      <c r="F225" s="30"/>
      <c r="G225" s="39" t="n">
        <f aca="false">(G35+G57+G75+G96+G116+G136+G157+G179+G200+G223)/10</f>
        <v>1382.8</v>
      </c>
      <c r="H225" s="43" t="n">
        <f aca="false">(H35+H57+H75+H96+H116+H136+H157+H179+H200+H223)/10</f>
        <v>54.51</v>
      </c>
      <c r="I225" s="43" t="n">
        <f aca="false">(I35+I57+I75+I96+I116+I136+I157+I179+I200+I223)/10</f>
        <v>51.467</v>
      </c>
      <c r="J225" s="43" t="n">
        <f aca="false">(J35+J57+J75+J96+J116+J136+J157+J179+J200+J223)/10</f>
        <v>216.922</v>
      </c>
      <c r="K225" s="43" t="n">
        <f aca="false">(K35+K57+K75+K96+K116+K136+K157+K179+K200+K223)/10</f>
        <v>1482.769</v>
      </c>
      <c r="L225" s="43" t="n">
        <f aca="false">(L35+L57+L75+L96+L116+L136+L157+L179+L200+L223)/10</f>
        <v>0.9953</v>
      </c>
      <c r="M225" s="43" t="n">
        <f aca="false">(M35+M57+M75+M96+M116+M136+M157+M179+M200+M223)/10</f>
        <v>0.6145</v>
      </c>
      <c r="N225" s="43" t="n">
        <f aca="false">(N35+N57+N75+N96+N116+N136+N157+N179+N200+N223)/10</f>
        <v>10.586</v>
      </c>
      <c r="O225" s="43" t="n">
        <f aca="false">(O35+O57+O75+O96+O116+O136+O157+O179+O200+O223)/10</f>
        <v>85.354</v>
      </c>
      <c r="P225" s="43" t="n">
        <f aca="false">(P35+P57+P75+P96+P116+P136+P157+P179+P200+P223)/10</f>
        <v>335.837</v>
      </c>
      <c r="Q225" s="43" t="n">
        <f aca="false">(Q35+Q57+Q75+Q96+Q116+Q136+Q157+Q179+Q200+Q223)/10</f>
        <v>225.543</v>
      </c>
      <c r="R225" s="43" t="n">
        <f aca="false">(R35+R57+R75+R96+R116+R136+R157+R179+R200+R223)/10</f>
        <v>757.566</v>
      </c>
      <c r="S225" s="43" t="n">
        <f aca="false">(S35+S57+S75+S96+S116+S136+S157+S179+S200+S223)/10</f>
        <v>12.4</v>
      </c>
      <c r="T225" s="30"/>
    </row>
    <row r="226" s="19" customFormat="true" ht="12.6" hidden="false" customHeight="true" outlineLevel="0" collapsed="false">
      <c r="B226" s="78"/>
      <c r="C226" s="78"/>
      <c r="D226" s="64"/>
      <c r="E226" s="64"/>
      <c r="F226" s="64"/>
      <c r="G226" s="79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78"/>
    </row>
    <row r="227" s="19" customFormat="true" ht="21.75" hidden="false" customHeight="true" outlineLevel="0" collapsed="false">
      <c r="B227" s="5"/>
      <c r="C227" s="80" t="s">
        <v>177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</row>
    <row r="228" s="19" customFormat="true" ht="21.75" hidden="false" customHeight="true" outlineLevel="0" collapsed="false">
      <c r="B228" s="5"/>
      <c r="C228" s="80" t="s">
        <v>178</v>
      </c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</row>
    <row r="229" s="19" customFormat="true" ht="19.5" hidden="false" customHeight="true" outlineLevel="0" collapsed="false">
      <c r="B229" s="5"/>
      <c r="C229" s="80" t="s">
        <v>179</v>
      </c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</row>
    <row r="230" s="19" customFormat="true" ht="17.25" hidden="false" customHeight="true" outlineLevel="0" collapsed="false">
      <c r="B230" s="5"/>
      <c r="C230" s="80" t="s">
        <v>180</v>
      </c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</row>
    <row r="231" s="19" customFormat="true" ht="19.5" hidden="false" customHeight="true" outlineLevel="0" collapsed="false">
      <c r="B231" s="5"/>
      <c r="C231" s="80" t="s">
        <v>181</v>
      </c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</row>
    <row r="232" s="19" customFormat="true" ht="11.45" hidden="false" customHeight="true" outlineLevel="0" collapsed="false">
      <c r="B232" s="5"/>
      <c r="C232" s="5"/>
      <c r="G232" s="7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5"/>
    </row>
    <row r="233" s="19" customFormat="true" ht="13.5" hidden="true" customHeight="true" outlineLevel="0" collapsed="false">
      <c r="B233" s="5"/>
      <c r="C233" s="5"/>
      <c r="G233" s="7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5"/>
    </row>
    <row r="234" s="19" customFormat="true" ht="26.4" hidden="false" customHeight="true" outlineLevel="0" collapsed="false">
      <c r="B234" s="5"/>
      <c r="C234" s="81" t="s">
        <v>182</v>
      </c>
      <c r="D234" s="81"/>
      <c r="E234" s="81"/>
      <c r="F234" s="81"/>
      <c r="G234" s="81"/>
      <c r="H234" s="82"/>
      <c r="I234" s="82"/>
      <c r="J234" s="82"/>
      <c r="K234" s="83" t="s">
        <v>183</v>
      </c>
      <c r="L234" s="83"/>
      <c r="M234" s="83"/>
      <c r="N234" s="83"/>
      <c r="O234" s="83"/>
      <c r="P234" s="83"/>
      <c r="Q234" s="83"/>
      <c r="R234" s="83"/>
      <c r="S234" s="83"/>
      <c r="T234" s="83"/>
    </row>
    <row r="235" s="19" customFormat="true" ht="19.5" hidden="false" customHeight="false" outlineLevel="0" collapsed="false">
      <c r="B235" s="78"/>
      <c r="C235" s="78"/>
      <c r="D235" s="64"/>
      <c r="E235" s="64"/>
      <c r="F235" s="64"/>
      <c r="G235" s="79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78"/>
    </row>
    <row r="236" s="19" customFormat="true" ht="19.5" hidden="false" customHeight="false" outlineLevel="0" collapsed="false">
      <c r="B236" s="78"/>
      <c r="C236" s="78"/>
      <c r="D236" s="64"/>
      <c r="E236" s="64"/>
      <c r="F236" s="64"/>
      <c r="G236" s="79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78"/>
    </row>
    <row r="237" s="19" customFormat="true" ht="15" hidden="false" customHeight="true" outlineLevel="0" collapsed="false">
      <c r="B237" s="78"/>
      <c r="C237" s="78"/>
      <c r="D237" s="64"/>
      <c r="E237" s="64"/>
      <c r="F237" s="64"/>
      <c r="G237" s="79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78"/>
    </row>
    <row r="239" customFormat="false" ht="12.6" hidden="false" customHeight="true" outlineLevel="0" collapsed="false"/>
    <row r="240" customFormat="false" ht="12.6" hidden="false" customHeight="true" outlineLevel="0" collapsed="false"/>
  </sheetData>
  <mergeCells count="162">
    <mergeCell ref="C1:F1"/>
    <mergeCell ref="K1:T1"/>
    <mergeCell ref="B2:C2"/>
    <mergeCell ref="B3:C3"/>
    <mergeCell ref="Q3:T3"/>
    <mergeCell ref="Q4:T4"/>
    <mergeCell ref="Q5:T5"/>
    <mergeCell ref="B6:E6"/>
    <mergeCell ref="Q6:T6"/>
    <mergeCell ref="B7:C7"/>
    <mergeCell ref="Q7:T7"/>
    <mergeCell ref="B9:T9"/>
    <mergeCell ref="B10:T10"/>
    <mergeCell ref="B11:T13"/>
    <mergeCell ref="B14:T14"/>
    <mergeCell ref="B16:B18"/>
    <mergeCell ref="C16:C18"/>
    <mergeCell ref="G16:G17"/>
    <mergeCell ref="H16:H18"/>
    <mergeCell ref="I16:I18"/>
    <mergeCell ref="J16:J18"/>
    <mergeCell ref="K16:K18"/>
    <mergeCell ref="L16:O17"/>
    <mergeCell ref="P16:S17"/>
    <mergeCell ref="T16:T18"/>
    <mergeCell ref="B19:T19"/>
    <mergeCell ref="B20:B25"/>
    <mergeCell ref="B26:B35"/>
    <mergeCell ref="B36:T36"/>
    <mergeCell ref="B37:B39"/>
    <mergeCell ref="C37:C39"/>
    <mergeCell ref="G37:G38"/>
    <mergeCell ref="H37:H39"/>
    <mergeCell ref="I37:I39"/>
    <mergeCell ref="J37:J39"/>
    <mergeCell ref="K37:K39"/>
    <mergeCell ref="L37:O38"/>
    <mergeCell ref="P37:S38"/>
    <mergeCell ref="T37:T39"/>
    <mergeCell ref="B40:T40"/>
    <mergeCell ref="B41:B47"/>
    <mergeCell ref="B48:B57"/>
    <mergeCell ref="B58:T58"/>
    <mergeCell ref="B59:B61"/>
    <mergeCell ref="C59:C61"/>
    <mergeCell ref="G59:G60"/>
    <mergeCell ref="H59:H61"/>
    <mergeCell ref="I59:I61"/>
    <mergeCell ref="J59:J61"/>
    <mergeCell ref="K59:K61"/>
    <mergeCell ref="L59:O60"/>
    <mergeCell ref="P59:S60"/>
    <mergeCell ref="T59:T61"/>
    <mergeCell ref="B62:T62"/>
    <mergeCell ref="B63:B66"/>
    <mergeCell ref="B67:B75"/>
    <mergeCell ref="B76:T76"/>
    <mergeCell ref="B77:B79"/>
    <mergeCell ref="C77:C79"/>
    <mergeCell ref="G77:G78"/>
    <mergeCell ref="H77:H79"/>
    <mergeCell ref="I77:I79"/>
    <mergeCell ref="J77:J79"/>
    <mergeCell ref="K77:K79"/>
    <mergeCell ref="L77:O78"/>
    <mergeCell ref="P77:S78"/>
    <mergeCell ref="T77:T79"/>
    <mergeCell ref="B80:T80"/>
    <mergeCell ref="B81:B87"/>
    <mergeCell ref="B88:B96"/>
    <mergeCell ref="B97:T97"/>
    <mergeCell ref="B98:B100"/>
    <mergeCell ref="C98:C100"/>
    <mergeCell ref="G98:G99"/>
    <mergeCell ref="H98:H100"/>
    <mergeCell ref="I98:I100"/>
    <mergeCell ref="J98:J100"/>
    <mergeCell ref="K98:K100"/>
    <mergeCell ref="L98:O99"/>
    <mergeCell ref="P98:S99"/>
    <mergeCell ref="T98:T100"/>
    <mergeCell ref="B101:T101"/>
    <mergeCell ref="B102:B107"/>
    <mergeCell ref="B108:B116"/>
    <mergeCell ref="B117:T117"/>
    <mergeCell ref="B118:B120"/>
    <mergeCell ref="C118:C120"/>
    <mergeCell ref="G118:G119"/>
    <mergeCell ref="H118:H120"/>
    <mergeCell ref="I118:I120"/>
    <mergeCell ref="J118:J120"/>
    <mergeCell ref="K118:K120"/>
    <mergeCell ref="L118:O119"/>
    <mergeCell ref="P118:S119"/>
    <mergeCell ref="T118:T120"/>
    <mergeCell ref="B121:T121"/>
    <mergeCell ref="B122:B127"/>
    <mergeCell ref="B128:B136"/>
    <mergeCell ref="B137:T137"/>
    <mergeCell ref="B138:B140"/>
    <mergeCell ref="C138:C140"/>
    <mergeCell ref="G138:G139"/>
    <mergeCell ref="H138:H140"/>
    <mergeCell ref="I138:I140"/>
    <mergeCell ref="J138:J140"/>
    <mergeCell ref="K138:K140"/>
    <mergeCell ref="L138:O139"/>
    <mergeCell ref="P138:S139"/>
    <mergeCell ref="T138:T140"/>
    <mergeCell ref="B141:T141"/>
    <mergeCell ref="B142:B147"/>
    <mergeCell ref="B148:B157"/>
    <mergeCell ref="B158:T158"/>
    <mergeCell ref="B159:B161"/>
    <mergeCell ref="C159:C161"/>
    <mergeCell ref="G159:G160"/>
    <mergeCell ref="H159:H161"/>
    <mergeCell ref="I159:I161"/>
    <mergeCell ref="J159:J161"/>
    <mergeCell ref="K159:K161"/>
    <mergeCell ref="L159:O160"/>
    <mergeCell ref="P159:S160"/>
    <mergeCell ref="T159:T161"/>
    <mergeCell ref="B162:T162"/>
    <mergeCell ref="B163:B169"/>
    <mergeCell ref="B170:B179"/>
    <mergeCell ref="B180:T180"/>
    <mergeCell ref="B181:B183"/>
    <mergeCell ref="C181:C183"/>
    <mergeCell ref="G181:G182"/>
    <mergeCell ref="H181:H183"/>
    <mergeCell ref="I181:I183"/>
    <mergeCell ref="J181:J183"/>
    <mergeCell ref="K181:K183"/>
    <mergeCell ref="L181:O182"/>
    <mergeCell ref="P181:S182"/>
    <mergeCell ref="T181:T183"/>
    <mergeCell ref="B184:T184"/>
    <mergeCell ref="B185:T185"/>
    <mergeCell ref="B186:B191"/>
    <mergeCell ref="B192:B200"/>
    <mergeCell ref="B201:T201"/>
    <mergeCell ref="B202:B204"/>
    <mergeCell ref="C202:C204"/>
    <mergeCell ref="G202:G203"/>
    <mergeCell ref="H202:H204"/>
    <mergeCell ref="I202:I204"/>
    <mergeCell ref="J202:J204"/>
    <mergeCell ref="K202:K204"/>
    <mergeCell ref="L202:O203"/>
    <mergeCell ref="P202:S203"/>
    <mergeCell ref="T202:T204"/>
    <mergeCell ref="B205:T205"/>
    <mergeCell ref="B206:B212"/>
    <mergeCell ref="B214:B225"/>
    <mergeCell ref="C227:T227"/>
    <mergeCell ref="C228:T228"/>
    <mergeCell ref="C229:T229"/>
    <mergeCell ref="C230:T230"/>
    <mergeCell ref="C231:T231"/>
    <mergeCell ref="C234:G234"/>
    <mergeCell ref="K234:T234"/>
  </mergeCells>
  <printOptions headings="false" gridLines="false" gridLinesSet="true" horizontalCentered="false" verticalCentered="false"/>
  <pageMargins left="0.0395833333333333" right="0.0395833333333333" top="0.196527777777778" bottom="0.0395833333333333" header="0.511811023622047" footer="0.511811023622047"/>
  <pageSetup paperSize="9" scale="100" fitToWidth="1" fitToHeight="12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4" manualBreakCount="14">
    <brk id="36" man="true" max="16383" min="0"/>
    <brk id="57" man="true" max="16383" min="0"/>
    <brk id="76" man="true" max="16383" min="0"/>
    <brk id="96" man="true" max="16383" min="0"/>
    <brk id="117" man="true" max="16383" min="0"/>
    <brk id="134" man="true" max="16383" min="0"/>
    <brk id="136" man="true" max="16383" min="0"/>
    <brk id="137" man="true" max="16383" min="0"/>
    <brk id="158" man="true" max="16383" min="0"/>
    <brk id="179" man="true" max="16383" min="0"/>
    <brk id="180" man="true" max="16383" min="0"/>
    <brk id="200" man="true" max="16383" min="0"/>
    <brk id="201" man="true" max="16383" min="0"/>
    <brk id="22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4023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2021-10-25T10:35:13Z</dcterms:created>
  <dc:creator>Елена Викторовна Михайлова</dc:creator>
  <dc:description/>
  <dc:language>ru-RU</dc:language>
  <cp:lastModifiedBy/>
  <cp:lastPrinted>2024-12-05T12:43:10Z</cp:lastPrinted>
  <dcterms:modified xsi:type="dcterms:W3CDTF">2024-12-06T11:26:41Z</dcterms:modified>
  <cp:revision>258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